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mcinc-my.sharepoint.com/personal/rthomson_cbmcinc_com/Documents/Basketball/Hoops 17-18/"/>
    </mc:Choice>
  </mc:AlternateContent>
  <xr:revisionPtr revIDLastSave="0" documentId="8_{09FDDBDC-5068-4A1D-8043-B5C3C14465A5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sults" sheetId="1" r:id="rId1"/>
    <sheet name="Teams" sheetId="2" r:id="rId2"/>
    <sheet name="Sheet3" sheetId="3" r:id="rId3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K29" i="1"/>
  <c r="G30" i="1"/>
  <c r="F43" i="1" l="1"/>
  <c r="E43" i="1"/>
  <c r="K41" i="1"/>
  <c r="K39" i="1"/>
  <c r="K38" i="1"/>
  <c r="K35" i="1"/>
  <c r="K34" i="1"/>
  <c r="K33" i="1"/>
  <c r="K30" i="1"/>
  <c r="I42" i="1"/>
  <c r="I39" i="1"/>
  <c r="I38" i="1"/>
  <c r="I37" i="1"/>
  <c r="L34" i="1"/>
  <c r="I33" i="1"/>
  <c r="I31" i="1"/>
  <c r="L29" i="1"/>
  <c r="G42" i="1"/>
  <c r="G41" i="1"/>
  <c r="G39" i="1"/>
  <c r="G38" i="1"/>
  <c r="G37" i="1"/>
  <c r="G35" i="1"/>
  <c r="G34" i="1"/>
  <c r="G31" i="1"/>
  <c r="G29" i="1"/>
  <c r="L30" i="1" l="1"/>
  <c r="L35" i="1"/>
  <c r="L41" i="1"/>
  <c r="I34" i="1"/>
  <c r="I41" i="1"/>
  <c r="L31" i="1"/>
  <c r="L37" i="1"/>
  <c r="L42" i="1"/>
  <c r="I35" i="1"/>
  <c r="I29" i="1"/>
  <c r="J43" i="1"/>
  <c r="K43" i="1" s="1"/>
  <c r="K31" i="1"/>
  <c r="L39" i="1"/>
  <c r="H43" i="1"/>
  <c r="I43" i="1" s="1"/>
  <c r="G43" i="1"/>
  <c r="L38" i="1"/>
  <c r="L33" i="1"/>
  <c r="I30" i="1"/>
  <c r="K42" i="1"/>
  <c r="K37" i="1"/>
  <c r="L43" i="1" l="1"/>
  <c r="A5" i="1"/>
  <c r="A7" i="1" s="1"/>
  <c r="A8" i="1" l="1"/>
  <c r="A10" i="1" s="1"/>
  <c r="A12" i="1" s="1"/>
  <c r="A14" i="1" s="1"/>
  <c r="A15" i="1" s="1"/>
  <c r="A16" i="1" s="1"/>
  <c r="A18" i="1" s="1"/>
  <c r="A20" i="1" s="1"/>
  <c r="A22" i="1" s="1"/>
</calcChain>
</file>

<file path=xl/sharedStrings.xml><?xml version="1.0" encoding="utf-8"?>
<sst xmlns="http://schemas.openxmlformats.org/spreadsheetml/2006/main" count="583" uniqueCount="383">
  <si>
    <t>CG Black</t>
  </si>
  <si>
    <t>CG White</t>
  </si>
  <si>
    <t>CG Red</t>
  </si>
  <si>
    <t>CG Grey</t>
  </si>
  <si>
    <t>Team</t>
  </si>
  <si>
    <t>W</t>
  </si>
  <si>
    <t>PF</t>
  </si>
  <si>
    <t>PA</t>
  </si>
  <si>
    <t>3rd Grade</t>
  </si>
  <si>
    <t>4th Grade</t>
  </si>
  <si>
    <t>5th Grade</t>
  </si>
  <si>
    <t>6th Grade</t>
  </si>
  <si>
    <t>Totals</t>
  </si>
  <si>
    <t>Opponent</t>
  </si>
  <si>
    <t>Diff</t>
  </si>
  <si>
    <t>Avg</t>
  </si>
  <si>
    <t>GP</t>
  </si>
  <si>
    <t>HC</t>
  </si>
  <si>
    <t>AC</t>
  </si>
  <si>
    <t>#1</t>
  </si>
  <si>
    <t>#2</t>
  </si>
  <si>
    <t>#3</t>
  </si>
  <si>
    <t>#4</t>
  </si>
  <si>
    <t>#5</t>
  </si>
  <si>
    <t>#6</t>
  </si>
  <si>
    <t>#7</t>
  </si>
  <si>
    <t>#8</t>
  </si>
  <si>
    <t>Ryan Williamson</t>
  </si>
  <si>
    <t>Tyler Cherry</t>
  </si>
  <si>
    <t>Noah Coy</t>
  </si>
  <si>
    <t>Grant Long</t>
  </si>
  <si>
    <t>Dylan Meador</t>
  </si>
  <si>
    <t>Joey Schmitz</t>
  </si>
  <si>
    <t>Parker Williamson</t>
  </si>
  <si>
    <t>Peyton Coffey</t>
  </si>
  <si>
    <t>Preston Haver</t>
  </si>
  <si>
    <t>Joshua Snider</t>
  </si>
  <si>
    <t>Brody Holubar</t>
  </si>
  <si>
    <t>Brevin Holubar</t>
  </si>
  <si>
    <t>Luke Barrett</t>
  </si>
  <si>
    <t>Gabe McWilliams</t>
  </si>
  <si>
    <t>Ben Tapak</t>
  </si>
  <si>
    <t>Sean Williams</t>
  </si>
  <si>
    <t>Chris Tapak</t>
  </si>
  <si>
    <t>B</t>
  </si>
  <si>
    <t>Steve Sawa</t>
  </si>
  <si>
    <t>Scott Gilliam</t>
  </si>
  <si>
    <t>Beau Barrett</t>
  </si>
  <si>
    <t>#9</t>
  </si>
  <si>
    <t>Tristan Baxter</t>
  </si>
  <si>
    <t>James Beetz</t>
  </si>
  <si>
    <t>Darrell McWilliams</t>
  </si>
  <si>
    <t>Brock Bailer</t>
  </si>
  <si>
    <t>Hudson Bennett</t>
  </si>
  <si>
    <t>Evan Fisk</t>
  </si>
  <si>
    <t>Cayden Jones</t>
  </si>
  <si>
    <t>Ryder Woolwine</t>
  </si>
  <si>
    <t>Andrew Hahn</t>
  </si>
  <si>
    <t>Dylan Harmon</t>
  </si>
  <si>
    <t>Jack Browning</t>
  </si>
  <si>
    <t>Elijah Cook</t>
  </si>
  <si>
    <t>Dane Crump</t>
  </si>
  <si>
    <t>DID NOT HAVE a GREY TEAM FOR 3rd GRADE</t>
  </si>
  <si>
    <t>Nathan Long</t>
  </si>
  <si>
    <t>Connor Liford</t>
  </si>
  <si>
    <t>N/A</t>
  </si>
  <si>
    <t>NO GAMES SCHEDULED</t>
  </si>
  <si>
    <t>CG 2 Grey</t>
  </si>
  <si>
    <t>27 - 25 (W)</t>
  </si>
  <si>
    <t>31 - 16 (W)</t>
  </si>
  <si>
    <t>43 - 34 (W)</t>
  </si>
  <si>
    <t>21 - 30 (L)</t>
  </si>
  <si>
    <t>38 - 13 (W)</t>
  </si>
  <si>
    <t>40 - 11 (W)</t>
  </si>
  <si>
    <t>31 - 30 (W)</t>
  </si>
  <si>
    <t>17 - 42 (L)</t>
  </si>
  <si>
    <t>36 - 12 (W)</t>
  </si>
  <si>
    <t>32 - 34 (L)</t>
  </si>
  <si>
    <t>24 - 45 (L)</t>
  </si>
  <si>
    <t>53 - 45 (W)</t>
  </si>
  <si>
    <t>25 - 33 (L)</t>
  </si>
  <si>
    <t>Grant Aaron</t>
  </si>
  <si>
    <t>Lincoln Bright</t>
  </si>
  <si>
    <t>Kobe Cherry</t>
  </si>
  <si>
    <t>Reed Sawa</t>
  </si>
  <si>
    <t>Kellen Thomson</t>
  </si>
  <si>
    <t>Isaac Baker</t>
  </si>
  <si>
    <t>Ethan Foster</t>
  </si>
  <si>
    <t>Braden Goodpaster</t>
  </si>
  <si>
    <t>Levi Jones</t>
  </si>
  <si>
    <t>Owen Kalmas</t>
  </si>
  <si>
    <t>Cole Messer</t>
  </si>
  <si>
    <t>Brayden Stark</t>
  </si>
  <si>
    <t>Hudson Stewart</t>
  </si>
  <si>
    <t>Ethan Cacciotti</t>
  </si>
  <si>
    <t>Mikey Deem</t>
  </si>
  <si>
    <t>Andrew Murphy</t>
  </si>
  <si>
    <t>Boden Campbell</t>
  </si>
  <si>
    <t>Rob Thomson</t>
  </si>
  <si>
    <t>Josh Cherry</t>
  </si>
  <si>
    <t>Darin Messer</t>
  </si>
  <si>
    <t>Chad Stewart</t>
  </si>
  <si>
    <t>Steve Campbell</t>
  </si>
  <si>
    <t>Nick Baxter</t>
  </si>
  <si>
    <t>Jaxen Rhoton</t>
  </si>
  <si>
    <t>Aiden Byers</t>
  </si>
  <si>
    <t>Eli Maryan</t>
  </si>
  <si>
    <t>DID NOT HAVE a GREY TEAM FOR 4th GRADE</t>
  </si>
  <si>
    <t>Greg Coy</t>
  </si>
  <si>
    <t>Jerry Haver</t>
  </si>
  <si>
    <t>Jordan Taulman</t>
  </si>
  <si>
    <t>DID NOT HAVE a GREY TEAM FOR 5th GRADE</t>
  </si>
  <si>
    <t>HSE Blue</t>
  </si>
  <si>
    <t>Plainfield Red</t>
  </si>
  <si>
    <t>Carmel Gold</t>
  </si>
  <si>
    <t>Brownsburg Purple</t>
  </si>
  <si>
    <t>Whiteland Blue</t>
  </si>
  <si>
    <t>Mooresville Blue</t>
  </si>
  <si>
    <t>Fishers Red</t>
  </si>
  <si>
    <t>Decatur Central</t>
  </si>
  <si>
    <t>Martinsville</t>
  </si>
  <si>
    <t>Mooresville Gold</t>
  </si>
  <si>
    <t>Franklin Central S</t>
  </si>
  <si>
    <t>Monrovia</t>
  </si>
  <si>
    <t>Brownsburg White</t>
  </si>
  <si>
    <t>Indian Creek</t>
  </si>
  <si>
    <t>Carmel Gray</t>
  </si>
  <si>
    <t>34 - 8 (W)</t>
  </si>
  <si>
    <t>47 - 16 (W)</t>
  </si>
  <si>
    <t>19 - 32 (L)</t>
  </si>
  <si>
    <t>30 - 11 (W)</t>
  </si>
  <si>
    <t>50 - 13 (W)</t>
  </si>
  <si>
    <t>28 - 29 (L)</t>
  </si>
  <si>
    <t>32 - 14 (W)</t>
  </si>
  <si>
    <t>39 - 13 (W)</t>
  </si>
  <si>
    <t>33 - 27 (W)</t>
  </si>
  <si>
    <t>15 - 14 (W)</t>
  </si>
  <si>
    <t>24 - 35 (L)</t>
  </si>
  <si>
    <t>6 - 16 (L)</t>
  </si>
  <si>
    <t>New Pal White</t>
  </si>
  <si>
    <t>Perry Meridian 2 White</t>
  </si>
  <si>
    <t>44 - 21 (W)</t>
  </si>
  <si>
    <t>49 - 21 (W)</t>
  </si>
  <si>
    <t>30 - 37 (L)</t>
  </si>
  <si>
    <t>FC Canter</t>
  </si>
  <si>
    <t>42 - 6 (W)</t>
  </si>
  <si>
    <t>24 - 27 (L)</t>
  </si>
  <si>
    <t>Center Grove Black</t>
  </si>
  <si>
    <t>37 - 45 (L)</t>
  </si>
  <si>
    <t>18 - 43 (L)</t>
  </si>
  <si>
    <t>32 - 30 (W)</t>
  </si>
  <si>
    <t>26 - 18 (W)</t>
  </si>
  <si>
    <t>24 - 53 (L)</t>
  </si>
  <si>
    <t xml:space="preserve">Whiteland Blue </t>
  </si>
  <si>
    <t>30 - 28 (W)</t>
  </si>
  <si>
    <t>FC Koomler</t>
  </si>
  <si>
    <t>26 - 45 (L)</t>
  </si>
  <si>
    <t>Franklin</t>
  </si>
  <si>
    <t>53 - 27 (W)</t>
  </si>
  <si>
    <t>New Pal</t>
  </si>
  <si>
    <t>FC Ramsey</t>
  </si>
  <si>
    <t>28 - 25 (W)</t>
  </si>
  <si>
    <t>26 - 27 (L)</t>
  </si>
  <si>
    <t xml:space="preserve">L </t>
  </si>
  <si>
    <t>PCT</t>
  </si>
  <si>
    <t xml:space="preserve">Avg </t>
  </si>
  <si>
    <t>44 - 17 (W)</t>
  </si>
  <si>
    <t>North - A</t>
  </si>
  <si>
    <t>Landon Colwell</t>
  </si>
  <si>
    <t>Alex Gilliam</t>
  </si>
  <si>
    <t>Grady Grant</t>
  </si>
  <si>
    <t>Emerson Haver</t>
  </si>
  <si>
    <t>Drake McClurg</t>
  </si>
  <si>
    <t>Rhys Oliver</t>
  </si>
  <si>
    <t>Trew Paxson</t>
  </si>
  <si>
    <t>Hudson Winkler</t>
  </si>
  <si>
    <t>Eric McClurg</t>
  </si>
  <si>
    <t>South - A</t>
  </si>
  <si>
    <t>Nolan Bjerregaard</t>
  </si>
  <si>
    <t>Carter Dorrell</t>
  </si>
  <si>
    <t>Patrick Hahn</t>
  </si>
  <si>
    <t>Alec Heichelbech</t>
  </si>
  <si>
    <t>Cameron Linder</t>
  </si>
  <si>
    <t>Aaron Smith</t>
  </si>
  <si>
    <t>Alex Smith</t>
  </si>
  <si>
    <t>Nathan Yoder</t>
  </si>
  <si>
    <t>Mark Linder</t>
  </si>
  <si>
    <t>Chad Smith</t>
  </si>
  <si>
    <t>South - B</t>
  </si>
  <si>
    <t>Jacob Crouse</t>
  </si>
  <si>
    <t>Lucas Eberhart</t>
  </si>
  <si>
    <t>Colin Fischer</t>
  </si>
  <si>
    <t>Lucas Groves</t>
  </si>
  <si>
    <t>Bryson Hill</t>
  </si>
  <si>
    <t>James Ignaut</t>
  </si>
  <si>
    <t>Gavin Loveless</t>
  </si>
  <si>
    <t>Derek Netter</t>
  </si>
  <si>
    <t>Zander Sledge</t>
  </si>
  <si>
    <t>Chris Loveless</t>
  </si>
  <si>
    <t>Lanny Sledge</t>
  </si>
  <si>
    <t>Gannon Grant</t>
  </si>
  <si>
    <t>Wyatt Meyers</t>
  </si>
  <si>
    <t xml:space="preserve">Jason Baker </t>
  </si>
  <si>
    <t>Gabe Baxter</t>
  </si>
  <si>
    <t>LJ Brennan</t>
  </si>
  <si>
    <t>Evan Hopper</t>
  </si>
  <si>
    <t>Gavin Leaver</t>
  </si>
  <si>
    <t>Charlie Mandabach</t>
  </si>
  <si>
    <t>Aidan Colwell</t>
  </si>
  <si>
    <t>TJ Williams</t>
  </si>
  <si>
    <t>Caleb Webster</t>
  </si>
  <si>
    <t>Waylon Whitehead</t>
  </si>
  <si>
    <t>Kevin Owens</t>
  </si>
  <si>
    <t>Jim Hahn</t>
  </si>
  <si>
    <t>Haston Byrne</t>
  </si>
  <si>
    <t>William Okyere</t>
  </si>
  <si>
    <t>Brian Maryan</t>
  </si>
  <si>
    <t>DID NOT HAVE a BLACK TEAM FOR 6th GRADE</t>
  </si>
  <si>
    <t>DID NOT HAVE a GREY TEAM FOR 6th GRADE</t>
  </si>
  <si>
    <t>William Spellman</t>
  </si>
  <si>
    <t>Peyton Byrd</t>
  </si>
  <si>
    <t>Cam Alford</t>
  </si>
  <si>
    <t>Ian Schafstall</t>
  </si>
  <si>
    <t>Patrick Smith</t>
  </si>
  <si>
    <t>Elijah Chandler</t>
  </si>
  <si>
    <t>Ryan Burt</t>
  </si>
  <si>
    <t>Leslie Snider</t>
  </si>
  <si>
    <t>Turkey Shootout</t>
  </si>
  <si>
    <t>CG 5 White</t>
  </si>
  <si>
    <t>CG 5 Red</t>
  </si>
  <si>
    <t>CG 5 Black</t>
  </si>
  <si>
    <t>CG 6 White</t>
  </si>
  <si>
    <t>CG 6 Red</t>
  </si>
  <si>
    <t>L</t>
  </si>
  <si>
    <t>Carmel vs CG - Knightstown - 11/26</t>
  </si>
  <si>
    <t>4B - Lost in Qtrs</t>
  </si>
  <si>
    <t>Record</t>
  </si>
  <si>
    <t>Results</t>
  </si>
  <si>
    <t>4B - Lost 1st Rd</t>
  </si>
  <si>
    <t>0 W - 2 L</t>
  </si>
  <si>
    <t>1 W - 3 L</t>
  </si>
  <si>
    <t>4 W - 0 L</t>
  </si>
  <si>
    <t>4A - Lost 1st Rd</t>
  </si>
  <si>
    <t>0 W - 3 L</t>
  </si>
  <si>
    <t>1 W - 2 L</t>
  </si>
  <si>
    <t>5A - Lost 1st Rd</t>
  </si>
  <si>
    <t>2 W - 1 L</t>
  </si>
  <si>
    <t>DNP</t>
  </si>
  <si>
    <t>5B - Lost 1st Rd</t>
  </si>
  <si>
    <t>4A - Won Tourn.</t>
  </si>
  <si>
    <t>8 W - 14 L</t>
  </si>
  <si>
    <t>Total</t>
  </si>
  <si>
    <t>3 W - 2 L</t>
  </si>
  <si>
    <t>30 - 24 (W)</t>
  </si>
  <si>
    <t>Greenfield</t>
  </si>
  <si>
    <t>8 - 30 (L)</t>
  </si>
  <si>
    <t>Avon Gold</t>
  </si>
  <si>
    <t>36 - 5 (W)</t>
  </si>
  <si>
    <t>Perry Meridian Silver</t>
  </si>
  <si>
    <t>33 - 40 (L)</t>
  </si>
  <si>
    <t>Noblesville Black</t>
  </si>
  <si>
    <t>15 - 38 (L)</t>
  </si>
  <si>
    <t>35 - 15 (W)</t>
  </si>
  <si>
    <t>Perry Meridian Blue</t>
  </si>
  <si>
    <t>26 - 40 (L)</t>
  </si>
  <si>
    <t>16 - 44 (L)</t>
  </si>
  <si>
    <t>31 - 40 (L)</t>
  </si>
  <si>
    <t>39 - 42 (L)</t>
  </si>
  <si>
    <t>40 - 35 (W)</t>
  </si>
  <si>
    <t>36 - 25 (W)</t>
  </si>
  <si>
    <t>Zionsville Silver</t>
  </si>
  <si>
    <t>13 - 23 (L)</t>
  </si>
  <si>
    <t>27 - 2 (W)</t>
  </si>
  <si>
    <t>53 - 35 (W)</t>
  </si>
  <si>
    <t>Zionsville Green</t>
  </si>
  <si>
    <t>37 - 38 (L)</t>
  </si>
  <si>
    <t>13 - 15 (L)</t>
  </si>
  <si>
    <t>Westfield Green</t>
  </si>
  <si>
    <t>33 - 50 (L)</t>
  </si>
  <si>
    <t>35 - 36 (L)</t>
  </si>
  <si>
    <t>Ben Davis White</t>
  </si>
  <si>
    <t>28 - 26 (W)</t>
  </si>
  <si>
    <t>Whiteland White</t>
  </si>
  <si>
    <t>30 - 21 (W)</t>
  </si>
  <si>
    <t>Martinsville Red</t>
  </si>
  <si>
    <t>58 - 48 (W)</t>
  </si>
  <si>
    <t>FC Butler</t>
  </si>
  <si>
    <t>27 - 21 (W)</t>
  </si>
  <si>
    <t>33 - 19 (W)</t>
  </si>
  <si>
    <t>32 - 18 (W)</t>
  </si>
  <si>
    <t>Carmel Blue</t>
  </si>
  <si>
    <t>33 - 12 (W)</t>
  </si>
  <si>
    <t>19 - 33 (L)</t>
  </si>
  <si>
    <t>New Pal 2 Red</t>
  </si>
  <si>
    <t>27 - 10 (W)</t>
  </si>
  <si>
    <t>Carmel 2 Blue</t>
  </si>
  <si>
    <t>40 - 38 (W)</t>
  </si>
  <si>
    <t>55 - 16 (W)</t>
  </si>
  <si>
    <t>35 - 49 (L)</t>
  </si>
  <si>
    <t>34 - 40 (L)</t>
  </si>
  <si>
    <t>35 - 20 (W)</t>
  </si>
  <si>
    <t>37 - 20 (W)</t>
  </si>
  <si>
    <t>28 -40 (L)</t>
  </si>
  <si>
    <t>34 - 51 (L)</t>
  </si>
  <si>
    <t>40 - 49 (L)</t>
  </si>
  <si>
    <t>21 - 28 (L)</t>
  </si>
  <si>
    <t>30 - 38 (L)</t>
  </si>
  <si>
    <t>Avon White</t>
  </si>
  <si>
    <t>47 - 8 (W)</t>
  </si>
  <si>
    <t>21 - 39 (L)</t>
  </si>
  <si>
    <t>47 - 21 (W)</t>
  </si>
  <si>
    <t>37 - 41 (L)</t>
  </si>
  <si>
    <t>FC Stogsdill</t>
  </si>
  <si>
    <t>51 - 24 (W)</t>
  </si>
  <si>
    <t>Mooresville White</t>
  </si>
  <si>
    <t>Super Shootout</t>
  </si>
  <si>
    <t>23 - 29 (L)</t>
  </si>
  <si>
    <t>38 - 28 (W)</t>
  </si>
  <si>
    <t>North Central</t>
  </si>
  <si>
    <t>44 - 5 (W)</t>
  </si>
  <si>
    <t>30 - 17 (W)</t>
  </si>
  <si>
    <t>14 - 30 (L)</t>
  </si>
  <si>
    <t>Perry Meridan Blue</t>
  </si>
  <si>
    <t>19 - 24 (L)</t>
  </si>
  <si>
    <t>New Palestine Red</t>
  </si>
  <si>
    <t>19 - 18 (W)</t>
  </si>
  <si>
    <t>Greenwood</t>
  </si>
  <si>
    <t>33 - 20 (W)</t>
  </si>
  <si>
    <t>Mooresville 2 White</t>
  </si>
  <si>
    <t>20 - 24 (L)</t>
  </si>
  <si>
    <t>FC Afterkirk</t>
  </si>
  <si>
    <t>33 - 34 (L)</t>
  </si>
  <si>
    <t>42 - 21 (W)</t>
  </si>
  <si>
    <t>Mt. Vernon</t>
  </si>
  <si>
    <t>48 - 45 (W)</t>
  </si>
  <si>
    <t>Pike Red</t>
  </si>
  <si>
    <t>27 - 30 (L)</t>
  </si>
  <si>
    <t>Ben Davis Purple</t>
  </si>
  <si>
    <t>21 - 34 (L)</t>
  </si>
  <si>
    <t>51 - 37 (W)</t>
  </si>
  <si>
    <t>46 - 20 (W)</t>
  </si>
  <si>
    <t>16 -20 (L)</t>
  </si>
  <si>
    <t>42 - 38 (W)</t>
  </si>
  <si>
    <t>38 - 27 (W)</t>
  </si>
  <si>
    <t>49 - 29 (W)</t>
  </si>
  <si>
    <t>Westfield Gold</t>
  </si>
  <si>
    <t>51 - 16 (W)</t>
  </si>
  <si>
    <t>22 - 69 (L)</t>
  </si>
  <si>
    <t>32 - 33 (L)</t>
  </si>
  <si>
    <t>33 - 32 (W)</t>
  </si>
  <si>
    <t>36 - 30 (W)</t>
  </si>
  <si>
    <t>44 - 27 (W)</t>
  </si>
  <si>
    <t>FC Graves</t>
  </si>
  <si>
    <t>36 - 20 (W)</t>
  </si>
  <si>
    <t>Carmel White</t>
  </si>
  <si>
    <t>52 - 21 (W)</t>
  </si>
  <si>
    <t>33 - 47 (L)</t>
  </si>
  <si>
    <t>39 - 38 (W)</t>
  </si>
  <si>
    <t>45 - 36 (W)</t>
  </si>
  <si>
    <t>3A - Won Tourn</t>
  </si>
  <si>
    <t>4A - Lost Champ</t>
  </si>
  <si>
    <t>5A - Won Tourn</t>
  </si>
  <si>
    <t>5A - Lost 1st Rd to CG White</t>
  </si>
  <si>
    <t>5B - Lost 2nd</t>
  </si>
  <si>
    <t>6B - Lost 1st Rd</t>
  </si>
  <si>
    <t>Hoops Championship</t>
  </si>
  <si>
    <t xml:space="preserve">Won Champsionship </t>
  </si>
  <si>
    <t>Lost 1st Rd - Greenwood</t>
  </si>
  <si>
    <t>4W - 0L</t>
  </si>
  <si>
    <t>0W - 1L</t>
  </si>
  <si>
    <t>Lost 3rd Rd - New Pal 2</t>
  </si>
  <si>
    <t>1W - 1L</t>
  </si>
  <si>
    <t>Lost Championship - Greenfield</t>
  </si>
  <si>
    <t>3W - 1L</t>
  </si>
  <si>
    <t>Lost 2nd Rd - Avon Gold</t>
  </si>
  <si>
    <t>Lost 2nd Rd - Lapel</t>
  </si>
  <si>
    <t>Lost 3rd Rd - Greenfield</t>
  </si>
  <si>
    <t>2W - 1L</t>
  </si>
  <si>
    <t>Lost 1st Rd - Plainfield Red</t>
  </si>
  <si>
    <t>Lost 3rd Rd - Avon Black</t>
  </si>
  <si>
    <t>Lost 2nd Rd - Ben Davis</t>
  </si>
  <si>
    <t>Lost 2nd Rd - FC</t>
  </si>
  <si>
    <t>14 W - 10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</si>
</sst>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8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164" fontId="17" fillId="4" borderId="27" xfId="1" applyNumberFormat="1" applyFont="1" applyFill="1" applyBorder="1" applyAlignment="1">
      <alignment horizontal="center" vertical="center"/>
    </xf>
    <xf numFmtId="165" fontId="17" fillId="4" borderId="27" xfId="0" applyNumberFormat="1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4" fontId="16" fillId="5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right"/>
    </xf>
    <xf numFmtId="14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1" fillId="0" borderId="12" xfId="0" applyFont="1" applyBorder="1"/>
    <xf numFmtId="16" fontId="1" fillId="0" borderId="14" xfId="0" applyNumberFormat="1" applyFont="1" applyBorder="1" applyAlignment="1">
      <alignment horizontal="right"/>
    </xf>
    <xf numFmtId="0" fontId="21" fillId="5" borderId="18" xfId="0" applyFont="1" applyFill="1" applyBorder="1"/>
    <xf numFmtId="0" fontId="21" fillId="5" borderId="19" xfId="0" applyFont="1" applyFill="1" applyBorder="1" applyAlignment="1">
      <alignment horizontal="right"/>
    </xf>
    <xf numFmtId="0" fontId="1" fillId="2" borderId="15" xfId="0" applyFont="1" applyFill="1" applyBorder="1"/>
    <xf numFmtId="0" fontId="1" fillId="2" borderId="17" xfId="0" applyFont="1" applyFill="1" applyBorder="1" applyAlignment="1">
      <alignment horizontal="right"/>
    </xf>
    <xf numFmtId="0" fontId="21" fillId="0" borderId="18" xfId="0" applyFont="1" applyBorder="1"/>
    <xf numFmtId="0" fontId="21" fillId="0" borderId="19" xfId="0" applyFont="1" applyBorder="1" applyAlignment="1">
      <alignment horizontal="right"/>
    </xf>
    <xf numFmtId="14" fontId="4" fillId="3" borderId="0" xfId="0" applyNumberFormat="1" applyFont="1" applyFill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3" borderId="0" xfId="0" applyFill="1"/>
    <xf numFmtId="14" fontId="18" fillId="0" borderId="12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4" fontId="22" fillId="0" borderId="0" xfId="0" applyNumberFormat="1" applyFont="1" applyBorder="1" applyAlignment="1">
      <alignment vertical="center"/>
    </xf>
    <xf numFmtId="0" fontId="21" fillId="5" borderId="22" xfId="0" applyFont="1" applyFill="1" applyBorder="1"/>
    <xf numFmtId="0" fontId="21" fillId="5" borderId="22" xfId="0" applyFont="1" applyFill="1" applyBorder="1" applyAlignment="1">
      <alignment horizontal="right"/>
    </xf>
    <xf numFmtId="0" fontId="0" fillId="4" borderId="7" xfId="0" applyFill="1" applyBorder="1"/>
    <xf numFmtId="0" fontId="23" fillId="4" borderId="9" xfId="0" applyFont="1" applyFill="1" applyBorder="1" applyAlignment="1">
      <alignment horizontal="right"/>
    </xf>
    <xf numFmtId="14" fontId="20" fillId="0" borderId="7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0" fillId="0" borderId="39" xfId="0" applyFont="1" applyBorder="1" applyAlignment="1">
      <alignment horizontal="center"/>
    </xf>
    <xf numFmtId="0" fontId="23" fillId="4" borderId="8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3" fillId="4" borderId="42" xfId="0" applyFont="1" applyFill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0" fontId="21" fillId="5" borderId="41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1" fillId="5" borderId="45" xfId="0" applyFont="1" applyFill="1" applyBorder="1" applyAlignment="1">
      <alignment horizontal="center"/>
    </xf>
    <xf numFmtId="0" fontId="21" fillId="5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22" fillId="0" borderId="29" xfId="0" applyFont="1" applyBorder="1" applyAlignment="1">
      <alignment horizontal="center"/>
    </xf>
    <xf numFmtId="14" fontId="17" fillId="4" borderId="26" xfId="0" applyNumberFormat="1" applyFont="1" applyFill="1" applyBorder="1" applyAlignment="1">
      <alignment horizontal="center" vertical="center"/>
    </xf>
    <xf numFmtId="14" fontId="17" fillId="4" borderId="2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8" borderId="0" xfId="0" applyNumberFormat="1" applyFill="1" applyAlignment="1">
      <alignment horizontal="center" vertical="center"/>
    </xf>
    <xf numFmtId="14" fontId="0" fillId="8" borderId="12" xfId="0" applyNumberFormat="1" applyFill="1" applyBorder="1" applyAlignment="1">
      <alignment horizontal="center" vertical="center"/>
    </xf>
    <xf numFmtId="14" fontId="0" fillId="8" borderId="13" xfId="0" applyNumberFormat="1" applyFill="1" applyBorder="1" applyAlignment="1">
      <alignment horizontal="center" vertical="center"/>
    </xf>
    <xf numFmtId="14" fontId="0" fillId="8" borderId="1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8" borderId="15" xfId="0" applyNumberFormat="1" applyFill="1" applyBorder="1" applyAlignment="1">
      <alignment horizontal="center" vertical="center"/>
    </xf>
    <xf numFmtId="14" fontId="0" fillId="8" borderId="16" xfId="0" applyNumberFormat="1" applyFill="1" applyBorder="1" applyAlignment="1">
      <alignment horizontal="center" vertical="center"/>
    </xf>
    <xf numFmtId="14" fontId="0" fillId="8" borderId="17" xfId="0" applyNumberForma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8" sqref="N38:O38"/>
    </sheetView>
  </sheetViews>
  <sheetFormatPr defaultRowHeight="15" x14ac:dyDescent="0.25"/>
  <cols>
    <col min="1" max="1" width="10.7109375" bestFit="1" customWidth="1"/>
    <col min="2" max="2" width="15.28515625" bestFit="1" customWidth="1"/>
    <col min="3" max="3" width="14.7109375" bestFit="1" customWidth="1"/>
    <col min="4" max="5" width="17.5703125" bestFit="1" customWidth="1"/>
    <col min="6" max="6" width="13.140625" bestFit="1" customWidth="1"/>
    <col min="7" max="8" width="15.140625" bestFit="1" customWidth="1"/>
    <col min="9" max="9" width="14.140625" bestFit="1" customWidth="1"/>
    <col min="10" max="10" width="13.85546875" bestFit="1" customWidth="1"/>
    <col min="11" max="11" width="13.7109375" bestFit="1" customWidth="1"/>
    <col min="12" max="12" width="15.140625" bestFit="1" customWidth="1"/>
    <col min="13" max="13" width="16.140625" bestFit="1" customWidth="1"/>
    <col min="14" max="14" width="14.140625" bestFit="1" customWidth="1"/>
    <col min="15" max="15" width="16.28515625" bestFit="1" customWidth="1"/>
    <col min="16" max="17" width="14" customWidth="1"/>
    <col min="18" max="18" width="26.28515625" bestFit="1" customWidth="1"/>
  </cols>
  <sheetData>
    <row r="1" spans="1:15" ht="15.75" thickBot="1" x14ac:dyDescent="0.3">
      <c r="B1" s="170" t="s">
        <v>8</v>
      </c>
      <c r="C1" s="171"/>
      <c r="D1" s="171"/>
      <c r="E1" s="172"/>
      <c r="F1" s="163" t="s">
        <v>9</v>
      </c>
      <c r="G1" s="164"/>
      <c r="H1" s="165"/>
      <c r="I1" s="170" t="s">
        <v>10</v>
      </c>
      <c r="J1" s="171"/>
      <c r="K1" s="171"/>
      <c r="L1" s="164" t="s">
        <v>11</v>
      </c>
      <c r="M1" s="164"/>
      <c r="N1" s="164"/>
      <c r="O1" s="165"/>
    </row>
    <row r="2" spans="1:15" ht="15.75" thickBot="1" x14ac:dyDescent="0.3">
      <c r="A2" s="6"/>
      <c r="B2" s="37" t="s">
        <v>1</v>
      </c>
      <c r="C2" s="38" t="s">
        <v>2</v>
      </c>
      <c r="D2" s="39" t="s">
        <v>0</v>
      </c>
      <c r="E2" s="46" t="s">
        <v>67</v>
      </c>
      <c r="F2" s="39" t="s">
        <v>1</v>
      </c>
      <c r="G2" s="46" t="s">
        <v>2</v>
      </c>
      <c r="H2" s="39" t="s">
        <v>0</v>
      </c>
      <c r="I2" s="36" t="s">
        <v>1</v>
      </c>
      <c r="J2" s="38" t="s">
        <v>2</v>
      </c>
      <c r="K2" s="39" t="s">
        <v>0</v>
      </c>
      <c r="L2" s="36" t="s">
        <v>1</v>
      </c>
      <c r="M2" s="38" t="s">
        <v>2</v>
      </c>
      <c r="N2" s="49" t="s">
        <v>0</v>
      </c>
      <c r="O2" s="46" t="s">
        <v>3</v>
      </c>
    </row>
    <row r="3" spans="1:15" s="3" customFormat="1" x14ac:dyDescent="0.25">
      <c r="A3" s="2">
        <v>43051</v>
      </c>
      <c r="B3" s="40" t="s">
        <v>134</v>
      </c>
      <c r="C3" s="41" t="s">
        <v>136</v>
      </c>
      <c r="D3" s="42" t="s">
        <v>138</v>
      </c>
      <c r="E3" s="129" t="s">
        <v>127</v>
      </c>
      <c r="F3" s="131" t="s">
        <v>141</v>
      </c>
      <c r="G3" s="127" t="s">
        <v>145</v>
      </c>
      <c r="H3" s="50" t="s">
        <v>146</v>
      </c>
      <c r="I3" s="114" t="s">
        <v>149</v>
      </c>
      <c r="J3" s="41" t="s">
        <v>151</v>
      </c>
      <c r="K3" s="42" t="s">
        <v>154</v>
      </c>
      <c r="L3" s="114" t="s">
        <v>156</v>
      </c>
      <c r="M3" s="42" t="s">
        <v>161</v>
      </c>
      <c r="N3" s="121" t="s">
        <v>128</v>
      </c>
      <c r="O3" s="47" t="s">
        <v>129</v>
      </c>
    </row>
    <row r="4" spans="1:15" s="5" customFormat="1" ht="12" thickBot="1" x14ac:dyDescent="0.3">
      <c r="A4" s="4" t="s">
        <v>13</v>
      </c>
      <c r="B4" s="43" t="s">
        <v>115</v>
      </c>
      <c r="C4" s="44" t="s">
        <v>117</v>
      </c>
      <c r="D4" s="45" t="s">
        <v>139</v>
      </c>
      <c r="E4" s="130" t="s">
        <v>120</v>
      </c>
      <c r="F4" s="132" t="s">
        <v>114</v>
      </c>
      <c r="G4" s="128" t="s">
        <v>119</v>
      </c>
      <c r="H4" s="51" t="s">
        <v>123</v>
      </c>
      <c r="I4" s="115" t="s">
        <v>112</v>
      </c>
      <c r="J4" s="44" t="s">
        <v>119</v>
      </c>
      <c r="K4" s="45" t="s">
        <v>155</v>
      </c>
      <c r="L4" s="115" t="s">
        <v>157</v>
      </c>
      <c r="M4" s="45" t="s">
        <v>160</v>
      </c>
      <c r="N4" s="122" t="s">
        <v>125</v>
      </c>
      <c r="O4" s="48" t="s">
        <v>121</v>
      </c>
    </row>
    <row r="5" spans="1:15" s="3" customFormat="1" x14ac:dyDescent="0.25">
      <c r="A5" s="2">
        <f>A3+7</f>
        <v>43058</v>
      </c>
      <c r="B5" s="40" t="s">
        <v>135</v>
      </c>
      <c r="C5" s="41" t="s">
        <v>137</v>
      </c>
      <c r="D5" s="42" t="s">
        <v>133</v>
      </c>
      <c r="E5" s="129" t="s">
        <v>130</v>
      </c>
      <c r="F5" s="131" t="s">
        <v>142</v>
      </c>
      <c r="G5" s="127" t="s">
        <v>143</v>
      </c>
      <c r="H5" s="50" t="s">
        <v>148</v>
      </c>
      <c r="I5" s="114" t="s">
        <v>150</v>
      </c>
      <c r="J5" s="41" t="s">
        <v>152</v>
      </c>
      <c r="K5" s="42" t="s">
        <v>166</v>
      </c>
      <c r="L5" s="114" t="s">
        <v>158</v>
      </c>
      <c r="M5" s="42" t="s">
        <v>162</v>
      </c>
      <c r="N5" s="121" t="s">
        <v>131</v>
      </c>
      <c r="O5" s="47" t="s">
        <v>132</v>
      </c>
    </row>
    <row r="6" spans="1:15" s="5" customFormat="1" ht="12" thickBot="1" x14ac:dyDescent="0.3">
      <c r="A6" s="4" t="s">
        <v>13</v>
      </c>
      <c r="B6" s="43" t="s">
        <v>112</v>
      </c>
      <c r="C6" s="44" t="s">
        <v>116</v>
      </c>
      <c r="D6" s="45" t="s">
        <v>140</v>
      </c>
      <c r="E6" s="130" t="s">
        <v>122</v>
      </c>
      <c r="F6" s="132" t="s">
        <v>113</v>
      </c>
      <c r="G6" s="128" t="s">
        <v>144</v>
      </c>
      <c r="H6" s="51" t="s">
        <v>147</v>
      </c>
      <c r="I6" s="115" t="s">
        <v>118</v>
      </c>
      <c r="J6" s="44" t="s">
        <v>153</v>
      </c>
      <c r="K6" s="45" t="s">
        <v>121</v>
      </c>
      <c r="L6" s="115" t="s">
        <v>159</v>
      </c>
      <c r="M6" s="45" t="s">
        <v>126</v>
      </c>
      <c r="N6" s="122" t="s">
        <v>120</v>
      </c>
      <c r="O6" s="48" t="s">
        <v>124</v>
      </c>
    </row>
    <row r="7" spans="1:15" s="3" customFormat="1" ht="15.75" thickBot="1" x14ac:dyDescent="0.3">
      <c r="A7" s="2">
        <f>A5+7</f>
        <v>43065</v>
      </c>
      <c r="B7" s="166" t="s">
        <v>66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8" spans="1:15" x14ac:dyDescent="0.25">
      <c r="A8" s="7">
        <f>A7+7</f>
        <v>43072</v>
      </c>
      <c r="B8" s="40" t="s">
        <v>253</v>
      </c>
      <c r="C8" s="41" t="s">
        <v>255</v>
      </c>
      <c r="D8" s="42" t="s">
        <v>257</v>
      </c>
      <c r="E8" s="116"/>
      <c r="F8" s="114" t="s">
        <v>259</v>
      </c>
      <c r="G8" s="41" t="s">
        <v>261</v>
      </c>
      <c r="H8" s="42" t="s">
        <v>262</v>
      </c>
      <c r="I8" s="114" t="s">
        <v>265</v>
      </c>
      <c r="J8" s="41" t="s">
        <v>264</v>
      </c>
      <c r="K8" s="42" t="s">
        <v>266</v>
      </c>
      <c r="L8" s="114" t="s">
        <v>267</v>
      </c>
      <c r="M8" s="42" t="s">
        <v>268</v>
      </c>
      <c r="N8" s="121"/>
      <c r="O8" s="47"/>
    </row>
    <row r="9" spans="1:15" s="5" customFormat="1" ht="12" thickBot="1" x14ac:dyDescent="0.3">
      <c r="A9" s="4" t="s">
        <v>13</v>
      </c>
      <c r="B9" s="43" t="s">
        <v>254</v>
      </c>
      <c r="C9" s="44" t="s">
        <v>256</v>
      </c>
      <c r="D9" s="45" t="s">
        <v>258</v>
      </c>
      <c r="E9" s="117"/>
      <c r="F9" s="115" t="s">
        <v>260</v>
      </c>
      <c r="G9" s="44" t="s">
        <v>256</v>
      </c>
      <c r="H9" s="45" t="s">
        <v>263</v>
      </c>
      <c r="I9" s="115" t="s">
        <v>260</v>
      </c>
      <c r="J9" s="44" t="s">
        <v>115</v>
      </c>
      <c r="K9" s="45" t="s">
        <v>126</v>
      </c>
      <c r="L9" s="115" t="s">
        <v>263</v>
      </c>
      <c r="M9" s="45" t="s">
        <v>117</v>
      </c>
      <c r="N9" s="122"/>
      <c r="O9" s="48"/>
    </row>
    <row r="10" spans="1:15" x14ac:dyDescent="0.25">
      <c r="A10" s="7">
        <f>A8+7</f>
        <v>43079</v>
      </c>
      <c r="B10" s="40" t="s">
        <v>269</v>
      </c>
      <c r="C10" s="41" t="s">
        <v>271</v>
      </c>
      <c r="D10" s="42" t="s">
        <v>272</v>
      </c>
      <c r="E10" s="116"/>
      <c r="F10" s="114" t="s">
        <v>273</v>
      </c>
      <c r="G10" s="41" t="s">
        <v>275</v>
      </c>
      <c r="H10" s="42" t="s">
        <v>276</v>
      </c>
      <c r="I10" s="114" t="s">
        <v>278</v>
      </c>
      <c r="J10" s="41" t="s">
        <v>279</v>
      </c>
      <c r="K10" s="42" t="s">
        <v>281</v>
      </c>
      <c r="L10" s="114" t="s">
        <v>285</v>
      </c>
      <c r="M10" s="42" t="s">
        <v>283</v>
      </c>
      <c r="N10" s="121"/>
      <c r="O10" s="47"/>
    </row>
    <row r="11" spans="1:15" s="5" customFormat="1" ht="12" thickBot="1" x14ac:dyDescent="0.3">
      <c r="A11" s="4" t="s">
        <v>13</v>
      </c>
      <c r="B11" s="43" t="s">
        <v>270</v>
      </c>
      <c r="C11" s="44" t="s">
        <v>113</v>
      </c>
      <c r="D11" s="45" t="s">
        <v>121</v>
      </c>
      <c r="E11" s="117"/>
      <c r="F11" s="115" t="s">
        <v>274</v>
      </c>
      <c r="G11" s="44" t="s">
        <v>115</v>
      </c>
      <c r="H11" s="45" t="s">
        <v>277</v>
      </c>
      <c r="I11" s="115" t="s">
        <v>254</v>
      </c>
      <c r="J11" s="44" t="s">
        <v>280</v>
      </c>
      <c r="K11" s="45" t="s">
        <v>282</v>
      </c>
      <c r="L11" s="115" t="s">
        <v>286</v>
      </c>
      <c r="M11" s="45" t="s">
        <v>284</v>
      </c>
      <c r="N11" s="122"/>
      <c r="O11" s="48"/>
    </row>
    <row r="12" spans="1:15" x14ac:dyDescent="0.25">
      <c r="A12" s="7">
        <f>A10+7</f>
        <v>43086</v>
      </c>
      <c r="B12" s="40" t="s">
        <v>287</v>
      </c>
      <c r="C12" s="41" t="s">
        <v>289</v>
      </c>
      <c r="D12" s="42" t="s">
        <v>292</v>
      </c>
      <c r="E12" s="118"/>
      <c r="F12" s="114" t="s">
        <v>296</v>
      </c>
      <c r="G12" s="41" t="s">
        <v>299</v>
      </c>
      <c r="H12" s="42" t="s">
        <v>300</v>
      </c>
      <c r="I12" s="114" t="s">
        <v>302</v>
      </c>
      <c r="J12" s="41" t="s">
        <v>305</v>
      </c>
      <c r="K12" s="42" t="s">
        <v>306</v>
      </c>
      <c r="L12" s="114" t="s">
        <v>309</v>
      </c>
      <c r="M12" s="42" t="s">
        <v>311</v>
      </c>
      <c r="N12" s="121"/>
      <c r="O12" s="47"/>
    </row>
    <row r="13" spans="1:15" s="5" customFormat="1" ht="12" thickBot="1" x14ac:dyDescent="0.3">
      <c r="A13" s="4" t="s">
        <v>13</v>
      </c>
      <c r="B13" s="43" t="s">
        <v>114</v>
      </c>
      <c r="C13" s="44" t="s">
        <v>290</v>
      </c>
      <c r="D13" s="45" t="s">
        <v>293</v>
      </c>
      <c r="E13" s="119"/>
      <c r="F13" s="115" t="s">
        <v>254</v>
      </c>
      <c r="G13" s="44" t="s">
        <v>290</v>
      </c>
      <c r="H13" s="45" t="s">
        <v>121</v>
      </c>
      <c r="I13" s="115" t="s">
        <v>113</v>
      </c>
      <c r="J13" s="44" t="s">
        <v>270</v>
      </c>
      <c r="K13" s="45" t="s">
        <v>307</v>
      </c>
      <c r="L13" s="115" t="s">
        <v>112</v>
      </c>
      <c r="M13" s="45" t="s">
        <v>312</v>
      </c>
      <c r="N13" s="123"/>
      <c r="O13" s="124"/>
    </row>
    <row r="14" spans="1:15" x14ac:dyDescent="0.25">
      <c r="A14" s="1">
        <f>A12+7</f>
        <v>43093</v>
      </c>
      <c r="B14" s="167" t="s">
        <v>66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</row>
    <row r="15" spans="1:15" ht="15.75" thickBot="1" x14ac:dyDescent="0.3">
      <c r="A15" s="1">
        <f t="shared" ref="A15" si="0">A14+7</f>
        <v>43100</v>
      </c>
      <c r="B15" s="173" t="s">
        <v>66</v>
      </c>
      <c r="C15" s="174" t="s">
        <v>68</v>
      </c>
      <c r="D15" s="174" t="s">
        <v>69</v>
      </c>
      <c r="E15" s="174" t="s">
        <v>71</v>
      </c>
      <c r="F15" s="174" t="s">
        <v>70</v>
      </c>
      <c r="G15" s="174" t="s">
        <v>73</v>
      </c>
      <c r="H15" s="174" t="s">
        <v>72</v>
      </c>
      <c r="I15" s="174" t="s">
        <v>74</v>
      </c>
      <c r="J15" s="174" t="s">
        <v>75</v>
      </c>
      <c r="K15" s="174" t="s">
        <v>77</v>
      </c>
      <c r="L15" s="174" t="s">
        <v>76</v>
      </c>
      <c r="M15" s="174" t="s">
        <v>79</v>
      </c>
      <c r="N15" s="174" t="s">
        <v>78</v>
      </c>
      <c r="O15" s="175" t="s">
        <v>80</v>
      </c>
    </row>
    <row r="16" spans="1:15" x14ac:dyDescent="0.25">
      <c r="A16" s="1">
        <f>A15+7</f>
        <v>43107</v>
      </c>
      <c r="B16" s="40" t="s">
        <v>288</v>
      </c>
      <c r="C16" s="41" t="s">
        <v>291</v>
      </c>
      <c r="D16" s="42" t="s">
        <v>294</v>
      </c>
      <c r="E16" s="120"/>
      <c r="F16" s="114" t="s">
        <v>297</v>
      </c>
      <c r="G16" s="41" t="s">
        <v>298</v>
      </c>
      <c r="H16" s="42" t="s">
        <v>301</v>
      </c>
      <c r="I16" s="114" t="s">
        <v>303</v>
      </c>
      <c r="J16" s="41" t="s">
        <v>304</v>
      </c>
      <c r="K16" s="42" t="s">
        <v>308</v>
      </c>
      <c r="L16" s="114" t="s">
        <v>310</v>
      </c>
      <c r="M16" s="42" t="s">
        <v>313</v>
      </c>
      <c r="N16" s="125"/>
      <c r="O16" s="126"/>
    </row>
    <row r="17" spans="1:19" s="5" customFormat="1" ht="12" thickBot="1" x14ac:dyDescent="0.3">
      <c r="A17" s="4" t="s">
        <v>13</v>
      </c>
      <c r="B17" s="43" t="s">
        <v>260</v>
      </c>
      <c r="C17" s="44" t="s">
        <v>119</v>
      </c>
      <c r="D17" s="45" t="s">
        <v>295</v>
      </c>
      <c r="E17" s="117"/>
      <c r="F17" s="115" t="s">
        <v>119</v>
      </c>
      <c r="G17" s="44" t="s">
        <v>120</v>
      </c>
      <c r="H17" s="45" t="s">
        <v>120</v>
      </c>
      <c r="I17" s="115" t="s">
        <v>274</v>
      </c>
      <c r="J17" s="44" t="s">
        <v>120</v>
      </c>
      <c r="K17" s="45" t="s">
        <v>120</v>
      </c>
      <c r="L17" s="115" t="s">
        <v>120</v>
      </c>
      <c r="M17" s="45" t="s">
        <v>314</v>
      </c>
      <c r="N17" s="122"/>
      <c r="O17" s="48"/>
    </row>
    <row r="18" spans="1:19" x14ac:dyDescent="0.25">
      <c r="A18" s="1">
        <f>A16+7</f>
        <v>43114</v>
      </c>
      <c r="B18" s="41" t="s">
        <v>319</v>
      </c>
      <c r="C18" s="41" t="s">
        <v>320</v>
      </c>
      <c r="D18" s="42" t="s">
        <v>325</v>
      </c>
      <c r="E18" s="116"/>
      <c r="F18" s="114" t="s">
        <v>331</v>
      </c>
      <c r="G18" s="41" t="s">
        <v>336</v>
      </c>
      <c r="H18" s="42" t="s">
        <v>340</v>
      </c>
      <c r="I18" s="114" t="s">
        <v>343</v>
      </c>
      <c r="J18" s="41" t="s">
        <v>347</v>
      </c>
      <c r="K18" s="42" t="s">
        <v>350</v>
      </c>
      <c r="L18" s="114" t="s">
        <v>150</v>
      </c>
      <c r="M18" s="42" t="s">
        <v>356</v>
      </c>
      <c r="N18" s="121"/>
      <c r="O18" s="47"/>
      <c r="P18" s="61"/>
    </row>
    <row r="19" spans="1:19" s="5" customFormat="1" ht="12" thickBot="1" x14ac:dyDescent="0.3">
      <c r="A19" s="4" t="s">
        <v>13</v>
      </c>
      <c r="B19" s="44" t="s">
        <v>263</v>
      </c>
      <c r="C19" s="44" t="s">
        <v>120</v>
      </c>
      <c r="D19" s="45" t="s">
        <v>326</v>
      </c>
      <c r="E19" s="117"/>
      <c r="F19" s="115" t="s">
        <v>112</v>
      </c>
      <c r="G19" s="44" t="s">
        <v>337</v>
      </c>
      <c r="H19" s="45" t="s">
        <v>119</v>
      </c>
      <c r="I19" s="115" t="s">
        <v>114</v>
      </c>
      <c r="J19" s="44" t="s">
        <v>159</v>
      </c>
      <c r="K19" s="45" t="s">
        <v>157</v>
      </c>
      <c r="L19" s="115" t="s">
        <v>354</v>
      </c>
      <c r="M19" s="45" t="s">
        <v>282</v>
      </c>
      <c r="N19" s="122"/>
      <c r="O19" s="48"/>
      <c r="P19" s="62"/>
    </row>
    <row r="20" spans="1:19" x14ac:dyDescent="0.25">
      <c r="A20" s="1">
        <f>A18+7</f>
        <v>43121</v>
      </c>
      <c r="B20" s="41" t="s">
        <v>317</v>
      </c>
      <c r="C20" s="41" t="s">
        <v>321</v>
      </c>
      <c r="D20" s="42" t="s">
        <v>327</v>
      </c>
      <c r="E20" s="116"/>
      <c r="F20" s="114" t="s">
        <v>332</v>
      </c>
      <c r="G20" s="41" t="s">
        <v>338</v>
      </c>
      <c r="H20" s="42" t="s">
        <v>341</v>
      </c>
      <c r="I20" s="114" t="s">
        <v>344</v>
      </c>
      <c r="J20" s="41" t="s">
        <v>348</v>
      </c>
      <c r="K20" s="42" t="s">
        <v>351</v>
      </c>
      <c r="L20" s="114" t="s">
        <v>158</v>
      </c>
      <c r="M20" s="42" t="s">
        <v>357</v>
      </c>
      <c r="N20" s="121"/>
      <c r="O20" s="47"/>
    </row>
    <row r="21" spans="1:19" s="5" customFormat="1" ht="12" thickBot="1" x14ac:dyDescent="0.3">
      <c r="A21" s="4" t="s">
        <v>13</v>
      </c>
      <c r="B21" s="44" t="s">
        <v>318</v>
      </c>
      <c r="C21" s="44" t="s">
        <v>322</v>
      </c>
      <c r="D21" s="45" t="s">
        <v>328</v>
      </c>
      <c r="E21" s="117"/>
      <c r="F21" s="115" t="s">
        <v>333</v>
      </c>
      <c r="G21" s="44" t="s">
        <v>116</v>
      </c>
      <c r="H21" s="45" t="s">
        <v>282</v>
      </c>
      <c r="I21" s="115" t="s">
        <v>345</v>
      </c>
      <c r="J21" s="44" t="s">
        <v>326</v>
      </c>
      <c r="K21" s="45" t="s">
        <v>352</v>
      </c>
      <c r="L21" s="115" t="s">
        <v>117</v>
      </c>
      <c r="M21" s="45" t="s">
        <v>280</v>
      </c>
      <c r="N21" s="122"/>
      <c r="O21" s="48"/>
    </row>
    <row r="22" spans="1:19" x14ac:dyDescent="0.25">
      <c r="A22" s="1">
        <f>A20+7</f>
        <v>43128</v>
      </c>
      <c r="B22" s="41" t="s">
        <v>316</v>
      </c>
      <c r="C22" s="41" t="s">
        <v>323</v>
      </c>
      <c r="D22" s="42" t="s">
        <v>329</v>
      </c>
      <c r="E22" s="116"/>
      <c r="F22" s="114" t="s">
        <v>334</v>
      </c>
      <c r="G22" s="41" t="s">
        <v>339</v>
      </c>
      <c r="H22" s="42" t="s">
        <v>342</v>
      </c>
      <c r="I22" s="114" t="s">
        <v>346</v>
      </c>
      <c r="J22" s="41" t="s">
        <v>349</v>
      </c>
      <c r="K22" s="42" t="s">
        <v>353</v>
      </c>
      <c r="L22" s="114" t="s">
        <v>355</v>
      </c>
      <c r="M22" s="42" t="s">
        <v>358</v>
      </c>
      <c r="N22" s="121"/>
      <c r="O22" s="47"/>
    </row>
    <row r="23" spans="1:19" s="5" customFormat="1" ht="12" thickBot="1" x14ac:dyDescent="0.3">
      <c r="A23" s="4" t="s">
        <v>13</v>
      </c>
      <c r="B23" s="44" t="s">
        <v>274</v>
      </c>
      <c r="C23" s="44" t="s">
        <v>324</v>
      </c>
      <c r="D23" s="45" t="s">
        <v>330</v>
      </c>
      <c r="E23" s="117"/>
      <c r="F23" s="115" t="s">
        <v>335</v>
      </c>
      <c r="G23" s="44" t="s">
        <v>159</v>
      </c>
      <c r="H23" s="45" t="s">
        <v>330</v>
      </c>
      <c r="I23" s="115" t="s">
        <v>335</v>
      </c>
      <c r="J23" s="44" t="s">
        <v>290</v>
      </c>
      <c r="K23" s="45" t="s">
        <v>263</v>
      </c>
      <c r="L23" s="115" t="s">
        <v>116</v>
      </c>
      <c r="M23" s="45" t="s">
        <v>157</v>
      </c>
      <c r="N23" s="122"/>
      <c r="O23" s="48"/>
    </row>
    <row r="24" spans="1:19" s="5" customFormat="1" ht="11.25" x14ac:dyDescent="0.25">
      <c r="A24" s="4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9" s="5" customFormat="1" ht="11.25" x14ac:dyDescent="0.25">
      <c r="A25" s="4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9" ht="19.5" customHeight="1" x14ac:dyDescent="0.3">
      <c r="A26" s="4"/>
      <c r="B26" s="67"/>
      <c r="C26" s="68"/>
      <c r="D26" s="69" t="s">
        <v>16</v>
      </c>
      <c r="E26" s="69" t="s">
        <v>5</v>
      </c>
      <c r="F26" s="69" t="s">
        <v>163</v>
      </c>
      <c r="G26" s="69" t="s">
        <v>164</v>
      </c>
      <c r="H26" s="69" t="s">
        <v>6</v>
      </c>
      <c r="I26" s="69" t="s">
        <v>15</v>
      </c>
      <c r="J26" s="69" t="s">
        <v>7</v>
      </c>
      <c r="K26" s="69" t="s">
        <v>165</v>
      </c>
      <c r="L26" s="69" t="s">
        <v>14</v>
      </c>
      <c r="M26" s="108"/>
      <c r="N26" s="158" t="s">
        <v>227</v>
      </c>
      <c r="O26" s="158"/>
      <c r="P26" s="158" t="s">
        <v>315</v>
      </c>
      <c r="Q26" s="160"/>
      <c r="R26" s="158" t="s">
        <v>365</v>
      </c>
      <c r="S26" s="158"/>
    </row>
    <row r="27" spans="1:19" s="94" customFormat="1" ht="15.75" customHeight="1" x14ac:dyDescent="0.25">
      <c r="A27" s="90"/>
      <c r="B27" s="91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108"/>
      <c r="N27" s="81" t="s">
        <v>237</v>
      </c>
      <c r="O27" s="81" t="s">
        <v>236</v>
      </c>
      <c r="P27" s="81" t="s">
        <v>237</v>
      </c>
      <c r="Q27" s="134" t="s">
        <v>236</v>
      </c>
      <c r="R27" s="81" t="s">
        <v>237</v>
      </c>
      <c r="S27" s="81" t="s">
        <v>236</v>
      </c>
    </row>
    <row r="28" spans="1:19" ht="19.5" thickBot="1" x14ac:dyDescent="0.35">
      <c r="A28" s="4"/>
      <c r="B28" s="176" t="s">
        <v>8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08"/>
      <c r="N28" s="146" t="s">
        <v>8</v>
      </c>
      <c r="O28" s="147"/>
      <c r="P28" s="146" t="s">
        <v>8</v>
      </c>
      <c r="Q28" s="159"/>
      <c r="R28" s="146" t="s">
        <v>8</v>
      </c>
      <c r="S28" s="147"/>
    </row>
    <row r="29" spans="1:19" ht="15.75" x14ac:dyDescent="0.25">
      <c r="A29" s="4"/>
      <c r="B29" s="70" t="s">
        <v>1</v>
      </c>
      <c r="C29" s="56"/>
      <c r="D29" s="56">
        <v>9</v>
      </c>
      <c r="E29" s="56">
        <v>8</v>
      </c>
      <c r="F29" s="56">
        <v>1</v>
      </c>
      <c r="G29" s="57">
        <f>E29/D29</f>
        <v>0.88888888888888884</v>
      </c>
      <c r="H29" s="56">
        <v>303</v>
      </c>
      <c r="I29" s="111">
        <f>H29/D29</f>
        <v>33.666666666666664</v>
      </c>
      <c r="J29" s="56">
        <v>191</v>
      </c>
      <c r="K29" s="133">
        <f t="shared" ref="K29:K42" si="1">J29/D29</f>
        <v>21.222222222222221</v>
      </c>
      <c r="L29" s="56">
        <f>H29-J29</f>
        <v>112</v>
      </c>
      <c r="M29" s="109"/>
      <c r="N29" s="82" t="s">
        <v>235</v>
      </c>
      <c r="O29" s="83" t="s">
        <v>240</v>
      </c>
      <c r="P29" s="148" t="s">
        <v>359</v>
      </c>
      <c r="Q29" s="149"/>
      <c r="R29" s="82" t="s">
        <v>366</v>
      </c>
      <c r="S29" s="139" t="s">
        <v>368</v>
      </c>
    </row>
    <row r="30" spans="1:19" ht="15.75" x14ac:dyDescent="0.25">
      <c r="A30" s="4"/>
      <c r="B30" s="72" t="s">
        <v>2</v>
      </c>
      <c r="C30" s="58"/>
      <c r="D30" s="58">
        <v>9</v>
      </c>
      <c r="E30" s="58">
        <v>4</v>
      </c>
      <c r="F30" s="58">
        <v>5</v>
      </c>
      <c r="G30" s="59">
        <f>E30/D30</f>
        <v>0.44444444444444442</v>
      </c>
      <c r="H30" s="58">
        <v>188</v>
      </c>
      <c r="I30" s="112">
        <f t="shared" ref="I30:I31" si="2">H30/D30</f>
        <v>20.888888888888889</v>
      </c>
      <c r="J30" s="58">
        <v>204</v>
      </c>
      <c r="K30" s="112">
        <f t="shared" si="1"/>
        <v>22.666666666666668</v>
      </c>
      <c r="L30" s="58">
        <f t="shared" ref="L30:L42" si="3">H30-J30</f>
        <v>-16</v>
      </c>
      <c r="M30" s="109"/>
      <c r="N30" s="84" t="s">
        <v>238</v>
      </c>
      <c r="O30" s="85" t="s">
        <v>239</v>
      </c>
      <c r="P30" s="150" t="s">
        <v>247</v>
      </c>
      <c r="Q30" s="151"/>
      <c r="R30" s="84" t="s">
        <v>367</v>
      </c>
      <c r="S30" s="74" t="s">
        <v>369</v>
      </c>
    </row>
    <row r="31" spans="1:19" ht="16.5" thickBot="1" x14ac:dyDescent="0.3">
      <c r="A31" s="4"/>
      <c r="B31" s="75" t="s">
        <v>0</v>
      </c>
      <c r="C31" s="76"/>
      <c r="D31" s="76">
        <v>9</v>
      </c>
      <c r="E31" s="76">
        <v>6</v>
      </c>
      <c r="F31" s="76">
        <v>3</v>
      </c>
      <c r="G31" s="77">
        <f>E31/D31</f>
        <v>0.66666666666666663</v>
      </c>
      <c r="H31" s="76">
        <v>219</v>
      </c>
      <c r="I31" s="113">
        <f t="shared" si="2"/>
        <v>24.333333333333332</v>
      </c>
      <c r="J31" s="76">
        <v>142</v>
      </c>
      <c r="K31" s="113">
        <f t="shared" si="1"/>
        <v>15.777777777777779</v>
      </c>
      <c r="L31" s="76">
        <f t="shared" si="3"/>
        <v>77</v>
      </c>
      <c r="M31" s="109"/>
      <c r="N31" s="86" t="s">
        <v>247</v>
      </c>
      <c r="O31" s="87"/>
      <c r="P31" s="152" t="s">
        <v>247</v>
      </c>
      <c r="Q31" s="153"/>
      <c r="R31" s="86" t="s">
        <v>370</v>
      </c>
      <c r="S31" s="136" t="s">
        <v>371</v>
      </c>
    </row>
    <row r="32" spans="1:19" ht="19.5" thickBot="1" x14ac:dyDescent="0.35">
      <c r="A32" s="4"/>
      <c r="B32" s="176" t="s">
        <v>9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09"/>
      <c r="N32" s="146" t="s">
        <v>9</v>
      </c>
      <c r="O32" s="147"/>
      <c r="P32" s="146" t="s">
        <v>9</v>
      </c>
      <c r="Q32" s="159"/>
      <c r="R32" s="146" t="s">
        <v>9</v>
      </c>
      <c r="S32" s="147"/>
    </row>
    <row r="33" spans="1:19" ht="15.75" x14ac:dyDescent="0.25">
      <c r="A33" s="4"/>
      <c r="B33" s="70" t="s">
        <v>1</v>
      </c>
      <c r="C33" s="56"/>
      <c r="D33" s="56">
        <v>9</v>
      </c>
      <c r="E33" s="56">
        <v>7</v>
      </c>
      <c r="F33" s="56">
        <v>2</v>
      </c>
      <c r="G33" s="57">
        <f>E33/D33</f>
        <v>0.77777777777777779</v>
      </c>
      <c r="H33" s="56">
        <v>397</v>
      </c>
      <c r="I33" s="111">
        <f>H33/D33</f>
        <v>44.111111111111114</v>
      </c>
      <c r="J33" s="56">
        <v>271</v>
      </c>
      <c r="K33" s="111">
        <f t="shared" si="1"/>
        <v>30.111111111111111</v>
      </c>
      <c r="L33" s="56">
        <f t="shared" si="3"/>
        <v>126</v>
      </c>
      <c r="M33" s="109"/>
      <c r="N33" s="88" t="s">
        <v>249</v>
      </c>
      <c r="O33" s="89" t="s">
        <v>241</v>
      </c>
      <c r="P33" s="154" t="s">
        <v>360</v>
      </c>
      <c r="Q33" s="155"/>
      <c r="R33" s="88" t="s">
        <v>372</v>
      </c>
      <c r="S33" s="137" t="s">
        <v>373</v>
      </c>
    </row>
    <row r="34" spans="1:19" ht="15.75" x14ac:dyDescent="0.25">
      <c r="A34" s="4"/>
      <c r="B34" s="72" t="s">
        <v>2</v>
      </c>
      <c r="C34" s="58"/>
      <c r="D34" s="58">
        <v>9</v>
      </c>
      <c r="E34" s="58">
        <v>2</v>
      </c>
      <c r="F34" s="58">
        <v>7</v>
      </c>
      <c r="G34" s="59">
        <f>E34/D34</f>
        <v>0.22222222222222221</v>
      </c>
      <c r="H34" s="58">
        <v>292</v>
      </c>
      <c r="I34" s="112">
        <f t="shared" ref="I34:I35" si="4">H34/D34</f>
        <v>32.444444444444443</v>
      </c>
      <c r="J34" s="58">
        <v>309</v>
      </c>
      <c r="K34" s="112">
        <f t="shared" si="1"/>
        <v>34.333333333333336</v>
      </c>
      <c r="L34" s="58">
        <f t="shared" si="3"/>
        <v>-17</v>
      </c>
      <c r="M34" s="109"/>
      <c r="N34" s="84" t="s">
        <v>242</v>
      </c>
      <c r="O34" s="85" t="s">
        <v>243</v>
      </c>
      <c r="P34" s="150" t="s">
        <v>242</v>
      </c>
      <c r="Q34" s="151"/>
      <c r="R34" s="84" t="s">
        <v>374</v>
      </c>
      <c r="S34" s="74" t="s">
        <v>369</v>
      </c>
    </row>
    <row r="35" spans="1:19" ht="16.5" thickBot="1" x14ac:dyDescent="0.3">
      <c r="A35" s="4"/>
      <c r="B35" s="75" t="s">
        <v>0</v>
      </c>
      <c r="C35" s="76"/>
      <c r="D35" s="76">
        <v>9</v>
      </c>
      <c r="E35" s="76">
        <v>5</v>
      </c>
      <c r="F35" s="76">
        <v>4</v>
      </c>
      <c r="G35" s="77">
        <f>E35/D35</f>
        <v>0.55555555555555558</v>
      </c>
      <c r="H35" s="76">
        <v>265</v>
      </c>
      <c r="I35" s="113">
        <f t="shared" si="4"/>
        <v>29.444444444444443</v>
      </c>
      <c r="J35" s="76">
        <v>220</v>
      </c>
      <c r="K35" s="113">
        <f t="shared" si="1"/>
        <v>24.444444444444443</v>
      </c>
      <c r="L35" s="76">
        <f t="shared" si="3"/>
        <v>45</v>
      </c>
      <c r="M35" s="109"/>
      <c r="N35" s="86" t="s">
        <v>238</v>
      </c>
      <c r="O35" s="87" t="s">
        <v>244</v>
      </c>
      <c r="P35" s="152" t="s">
        <v>247</v>
      </c>
      <c r="Q35" s="153"/>
      <c r="R35" s="86" t="s">
        <v>375</v>
      </c>
      <c r="S35" s="136" t="s">
        <v>371</v>
      </c>
    </row>
    <row r="36" spans="1:19" ht="19.5" thickBot="1" x14ac:dyDescent="0.35">
      <c r="A36" s="4"/>
      <c r="B36" s="176" t="s">
        <v>10</v>
      </c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08"/>
      <c r="N36" s="146" t="s">
        <v>10</v>
      </c>
      <c r="O36" s="147"/>
      <c r="P36" s="146" t="s">
        <v>10</v>
      </c>
      <c r="Q36" s="159"/>
      <c r="R36" s="146" t="s">
        <v>10</v>
      </c>
      <c r="S36" s="147"/>
    </row>
    <row r="37" spans="1:19" ht="15.75" x14ac:dyDescent="0.25">
      <c r="A37" s="4"/>
      <c r="B37" s="70" t="s">
        <v>1</v>
      </c>
      <c r="C37" s="56"/>
      <c r="D37" s="56">
        <v>9</v>
      </c>
      <c r="E37" s="56">
        <v>4</v>
      </c>
      <c r="F37" s="56">
        <v>5</v>
      </c>
      <c r="G37" s="57">
        <f>E37/D37</f>
        <v>0.44444444444444442</v>
      </c>
      <c r="H37" s="56">
        <v>299</v>
      </c>
      <c r="I37" s="111">
        <f>H37/D37</f>
        <v>33.222222222222221</v>
      </c>
      <c r="J37" s="56">
        <v>330</v>
      </c>
      <c r="K37" s="111">
        <f t="shared" si="1"/>
        <v>36.666666666666664</v>
      </c>
      <c r="L37" s="56">
        <f t="shared" si="3"/>
        <v>-31</v>
      </c>
      <c r="M37" s="108"/>
      <c r="N37" s="71" t="s">
        <v>245</v>
      </c>
      <c r="O37" s="80" t="s">
        <v>246</v>
      </c>
      <c r="P37" s="140" t="s">
        <v>361</v>
      </c>
      <c r="Q37" s="141"/>
      <c r="R37" s="71" t="s">
        <v>376</v>
      </c>
      <c r="S37" s="80" t="s">
        <v>377</v>
      </c>
    </row>
    <row r="38" spans="1:19" ht="15.75" x14ac:dyDescent="0.25">
      <c r="A38" s="4"/>
      <c r="B38" s="72" t="s">
        <v>2</v>
      </c>
      <c r="C38" s="58"/>
      <c r="D38" s="58">
        <v>9</v>
      </c>
      <c r="E38" s="58">
        <v>2</v>
      </c>
      <c r="F38" s="58">
        <v>7</v>
      </c>
      <c r="G38" s="59">
        <f>E38/D38</f>
        <v>0.22222222222222221</v>
      </c>
      <c r="H38" s="58">
        <v>259</v>
      </c>
      <c r="I38" s="112">
        <f t="shared" ref="I38:I39" si="5">H38/D38</f>
        <v>28.777777777777779</v>
      </c>
      <c r="J38" s="58">
        <v>358</v>
      </c>
      <c r="K38" s="112">
        <f t="shared" si="1"/>
        <v>39.777777777777779</v>
      </c>
      <c r="L38" s="58">
        <f t="shared" si="3"/>
        <v>-99</v>
      </c>
      <c r="M38" s="108"/>
      <c r="N38" s="144" t="s">
        <v>247</v>
      </c>
      <c r="O38" s="145"/>
      <c r="P38" s="144" t="s">
        <v>362</v>
      </c>
      <c r="Q38" s="145"/>
      <c r="R38" s="73" t="s">
        <v>378</v>
      </c>
      <c r="S38" s="74" t="s">
        <v>369</v>
      </c>
    </row>
    <row r="39" spans="1:19" ht="15.75" x14ac:dyDescent="0.25">
      <c r="A39" s="4"/>
      <c r="B39" s="75" t="s">
        <v>0</v>
      </c>
      <c r="C39" s="76"/>
      <c r="D39" s="76">
        <v>9</v>
      </c>
      <c r="E39" s="76">
        <v>7</v>
      </c>
      <c r="F39" s="76">
        <v>2</v>
      </c>
      <c r="G39" s="77">
        <f>E39/D39</f>
        <v>0.77777777777777779</v>
      </c>
      <c r="H39" s="76">
        <v>326</v>
      </c>
      <c r="I39" s="113">
        <f t="shared" si="5"/>
        <v>36.222222222222221</v>
      </c>
      <c r="J39" s="76">
        <v>234</v>
      </c>
      <c r="K39" s="113">
        <f t="shared" si="1"/>
        <v>26</v>
      </c>
      <c r="L39" s="76">
        <f t="shared" si="3"/>
        <v>92</v>
      </c>
      <c r="M39" s="108"/>
      <c r="N39" s="78" t="s">
        <v>248</v>
      </c>
      <c r="O39" s="79" t="s">
        <v>243</v>
      </c>
      <c r="P39" s="156" t="s">
        <v>363</v>
      </c>
      <c r="Q39" s="157"/>
      <c r="R39" s="78" t="s">
        <v>379</v>
      </c>
      <c r="S39" s="79" t="s">
        <v>377</v>
      </c>
    </row>
    <row r="40" spans="1:19" ht="19.5" thickBot="1" x14ac:dyDescent="0.35">
      <c r="A40" s="4"/>
      <c r="B40" s="176" t="s">
        <v>11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08"/>
      <c r="N40" s="146" t="s">
        <v>11</v>
      </c>
      <c r="O40" s="147"/>
      <c r="P40" s="146" t="s">
        <v>11</v>
      </c>
      <c r="Q40" s="159"/>
      <c r="R40" s="146" t="s">
        <v>11</v>
      </c>
      <c r="S40" s="147"/>
    </row>
    <row r="41" spans="1:19" ht="15.75" x14ac:dyDescent="0.25">
      <c r="A41" s="4"/>
      <c r="B41" s="70" t="s">
        <v>1</v>
      </c>
      <c r="C41" s="56"/>
      <c r="D41" s="56">
        <v>9</v>
      </c>
      <c r="E41" s="56">
        <v>6</v>
      </c>
      <c r="F41" s="56">
        <v>3</v>
      </c>
      <c r="G41" s="57">
        <f>E41/D41</f>
        <v>0.66666666666666663</v>
      </c>
      <c r="H41" s="56">
        <v>381</v>
      </c>
      <c r="I41" s="111">
        <f>H41/D41</f>
        <v>42.333333333333336</v>
      </c>
      <c r="J41" s="56">
        <v>300</v>
      </c>
      <c r="K41" s="111">
        <f t="shared" si="1"/>
        <v>33.333333333333336</v>
      </c>
      <c r="L41" s="56">
        <f t="shared" si="3"/>
        <v>81</v>
      </c>
      <c r="M41" s="108"/>
      <c r="N41" s="140" t="s">
        <v>247</v>
      </c>
      <c r="O41" s="141"/>
      <c r="P41" s="140" t="s">
        <v>247</v>
      </c>
      <c r="Q41" s="141"/>
      <c r="R41" s="71" t="s">
        <v>380</v>
      </c>
      <c r="S41" s="80" t="s">
        <v>371</v>
      </c>
    </row>
    <row r="42" spans="1:19" ht="16.5" thickBot="1" x14ac:dyDescent="0.3">
      <c r="A42" s="4"/>
      <c r="B42" s="72" t="s">
        <v>2</v>
      </c>
      <c r="C42" s="58"/>
      <c r="D42" s="58">
        <v>9</v>
      </c>
      <c r="E42" s="58">
        <v>6</v>
      </c>
      <c r="F42" s="58">
        <v>3</v>
      </c>
      <c r="G42" s="59">
        <f>E42/D42</f>
        <v>0.66666666666666663</v>
      </c>
      <c r="H42" s="58">
        <v>329</v>
      </c>
      <c r="I42" s="112">
        <f t="shared" ref="I42" si="6">H42/D42</f>
        <v>36.555555555555557</v>
      </c>
      <c r="J42" s="58">
        <v>294</v>
      </c>
      <c r="K42" s="112">
        <f t="shared" si="1"/>
        <v>32.666666666666664</v>
      </c>
      <c r="L42" s="58">
        <f t="shared" si="3"/>
        <v>35</v>
      </c>
      <c r="M42" s="108"/>
      <c r="N42" s="142" t="s">
        <v>247</v>
      </c>
      <c r="O42" s="143"/>
      <c r="P42" s="142" t="s">
        <v>364</v>
      </c>
      <c r="Q42" s="143"/>
      <c r="R42" s="102" t="s">
        <v>381</v>
      </c>
      <c r="S42" s="103" t="s">
        <v>369</v>
      </c>
    </row>
    <row r="43" spans="1:19" ht="21.75" thickBot="1" x14ac:dyDescent="0.4">
      <c r="A43" s="4"/>
      <c r="B43" s="161" t="s">
        <v>12</v>
      </c>
      <c r="C43" s="162"/>
      <c r="D43" s="162"/>
      <c r="E43" s="63">
        <f>SUM(E29:E42)</f>
        <v>57</v>
      </c>
      <c r="F43" s="63">
        <f>SUM(F29:F42)</f>
        <v>42</v>
      </c>
      <c r="G43" s="64">
        <f>E43/SUM(E43:F43)</f>
        <v>0.5757575757575758</v>
      </c>
      <c r="H43" s="63">
        <f>SUM(H29:H42)</f>
        <v>3258</v>
      </c>
      <c r="I43" s="65">
        <f>H43/SUM(E43:F43)</f>
        <v>32.909090909090907</v>
      </c>
      <c r="J43" s="63">
        <f>SUM(J29:J42)</f>
        <v>2853</v>
      </c>
      <c r="K43" s="65">
        <f>J43/SUM(E43:F43)</f>
        <v>28.818181818181817</v>
      </c>
      <c r="L43" s="66">
        <f>SUM(L29:L42)</f>
        <v>405</v>
      </c>
      <c r="M43" s="110"/>
      <c r="N43" s="104"/>
      <c r="O43" s="105" t="s">
        <v>250</v>
      </c>
      <c r="P43" s="104"/>
      <c r="Q43" s="135"/>
      <c r="R43" s="104"/>
      <c r="S43" s="138" t="s">
        <v>382</v>
      </c>
    </row>
    <row r="44" spans="1:19" x14ac:dyDescent="0.25">
      <c r="A44" s="4"/>
      <c r="B44" s="4"/>
      <c r="C44" s="5"/>
      <c r="D44" s="5"/>
      <c r="E44" s="5"/>
      <c r="F44" s="5"/>
      <c r="G44" s="55"/>
      <c r="H44" s="5"/>
      <c r="I44" s="54"/>
      <c r="J44" s="5"/>
      <c r="K44" s="5"/>
      <c r="L44" s="5"/>
      <c r="M44" s="5"/>
    </row>
    <row r="45" spans="1:19" x14ac:dyDescent="0.25">
      <c r="A45" s="4"/>
      <c r="B45" s="4"/>
      <c r="C45" s="5"/>
      <c r="D45" s="5"/>
      <c r="E45" s="5"/>
      <c r="F45" s="5"/>
      <c r="G45" s="55"/>
      <c r="H45" s="5"/>
      <c r="I45" s="54"/>
      <c r="J45" s="5"/>
      <c r="K45" s="5"/>
      <c r="L45" s="5"/>
      <c r="M45" s="5"/>
    </row>
    <row r="46" spans="1:19" ht="19.5" thickBot="1" x14ac:dyDescent="0.3">
      <c r="A46" s="4"/>
      <c r="B46" s="101" t="s">
        <v>234</v>
      </c>
      <c r="C46" s="101"/>
      <c r="D46" s="101"/>
      <c r="E46" s="5"/>
      <c r="F46" s="5"/>
      <c r="G46" s="55"/>
      <c r="H46" s="5"/>
      <c r="I46" s="54"/>
      <c r="J46" s="5"/>
      <c r="K46" s="5"/>
      <c r="L46" s="5"/>
      <c r="M46" s="5"/>
    </row>
    <row r="47" spans="1:19" ht="15.75" x14ac:dyDescent="0.25">
      <c r="A47" s="4"/>
      <c r="B47" s="95" t="s">
        <v>228</v>
      </c>
      <c r="C47" s="96" t="s">
        <v>5</v>
      </c>
      <c r="D47" s="5"/>
      <c r="E47" s="5"/>
      <c r="F47" s="55"/>
      <c r="G47" s="5"/>
      <c r="H47" s="54"/>
      <c r="I47" s="5"/>
      <c r="J47" s="5"/>
      <c r="K47" s="5"/>
      <c r="L47" s="5"/>
    </row>
    <row r="48" spans="1:19" ht="15.75" x14ac:dyDescent="0.25">
      <c r="A48" s="4"/>
      <c r="B48" s="97" t="s">
        <v>229</v>
      </c>
      <c r="C48" s="98" t="s">
        <v>5</v>
      </c>
      <c r="D48" s="5"/>
      <c r="E48" s="5"/>
      <c r="F48" s="55"/>
      <c r="G48" s="5"/>
      <c r="H48" s="54"/>
      <c r="I48" s="5"/>
      <c r="J48" s="5"/>
      <c r="K48" s="5"/>
      <c r="L48" s="5"/>
    </row>
    <row r="49" spans="1:13" ht="15.75" x14ac:dyDescent="0.25">
      <c r="A49" s="4"/>
      <c r="B49" s="97" t="s">
        <v>230</v>
      </c>
      <c r="C49" s="98" t="s">
        <v>233</v>
      </c>
      <c r="D49" s="5"/>
      <c r="E49" s="5"/>
      <c r="F49" s="55"/>
      <c r="G49" s="5"/>
      <c r="H49" s="54"/>
      <c r="I49" s="5"/>
      <c r="J49" s="5"/>
      <c r="K49" s="5"/>
      <c r="L49" s="5"/>
    </row>
    <row r="50" spans="1:13" ht="15.75" x14ac:dyDescent="0.25">
      <c r="A50" s="4"/>
      <c r="B50" s="97" t="s">
        <v>231</v>
      </c>
      <c r="C50" s="98" t="s">
        <v>5</v>
      </c>
      <c r="D50" s="5"/>
      <c r="E50" s="5"/>
      <c r="F50" s="55"/>
      <c r="G50" s="5"/>
      <c r="H50" s="54"/>
      <c r="I50" s="5"/>
      <c r="J50" s="5"/>
      <c r="K50" s="5"/>
      <c r="L50" s="5"/>
    </row>
    <row r="51" spans="1:13" ht="16.5" thickBot="1" x14ac:dyDescent="0.3">
      <c r="A51" s="4"/>
      <c r="B51" s="99" t="s">
        <v>232</v>
      </c>
      <c r="C51" s="100" t="s">
        <v>233</v>
      </c>
      <c r="D51" s="5"/>
      <c r="E51" s="5"/>
      <c r="F51" s="55"/>
      <c r="G51" s="5"/>
      <c r="H51" s="54"/>
      <c r="I51" s="5"/>
      <c r="J51" s="5"/>
      <c r="K51" s="5"/>
      <c r="L51" s="5"/>
    </row>
    <row r="52" spans="1:13" ht="16.5" thickBot="1" x14ac:dyDescent="0.3">
      <c r="A52" s="4"/>
      <c r="B52" s="106" t="s">
        <v>251</v>
      </c>
      <c r="C52" s="107" t="s">
        <v>252</v>
      </c>
      <c r="D52" s="5"/>
      <c r="E52" s="5"/>
      <c r="F52" s="5"/>
      <c r="G52" s="55"/>
      <c r="H52" s="5"/>
      <c r="I52" s="54"/>
      <c r="J52" s="5"/>
      <c r="K52" s="5"/>
      <c r="L52" s="5"/>
      <c r="M52" s="5"/>
    </row>
    <row r="53" spans="1:13" x14ac:dyDescent="0.25">
      <c r="A53" s="4"/>
      <c r="B53" s="4"/>
      <c r="C53" s="5"/>
      <c r="D53" s="5"/>
      <c r="E53" s="5"/>
      <c r="F53" s="5"/>
      <c r="G53" s="55"/>
      <c r="H53" s="5"/>
      <c r="I53" s="54"/>
      <c r="J53" s="5"/>
      <c r="K53" s="5"/>
      <c r="L53" s="5"/>
      <c r="M53" s="5"/>
    </row>
    <row r="54" spans="1:13" x14ac:dyDescent="0.25">
      <c r="A54" s="4"/>
      <c r="B54" s="4"/>
      <c r="C54" s="5"/>
      <c r="D54" s="5"/>
      <c r="E54" s="5"/>
      <c r="F54" s="5"/>
      <c r="G54" s="55"/>
      <c r="H54" s="5"/>
      <c r="I54" s="54"/>
      <c r="J54" s="5"/>
      <c r="K54" s="5"/>
      <c r="L54" s="5"/>
      <c r="M54" s="5"/>
    </row>
    <row r="55" spans="1:13" x14ac:dyDescent="0.25">
      <c r="A55" s="4"/>
      <c r="B55" s="4"/>
      <c r="C55" s="5"/>
      <c r="D55" s="5"/>
      <c r="E55" s="5"/>
      <c r="F55" s="5"/>
      <c r="G55" s="55"/>
      <c r="H55" s="5"/>
      <c r="I55" s="54"/>
      <c r="J55" s="5"/>
      <c r="K55" s="5"/>
      <c r="L55" s="5"/>
      <c r="M55" s="5"/>
    </row>
    <row r="56" spans="1:13" x14ac:dyDescent="0.25">
      <c r="A56" s="4"/>
      <c r="B56" s="4"/>
      <c r="C56" s="5"/>
      <c r="D56" s="5"/>
      <c r="E56" s="5"/>
      <c r="F56" s="5"/>
      <c r="G56" s="55"/>
      <c r="H56" s="5"/>
      <c r="I56" s="54"/>
      <c r="J56" s="5"/>
      <c r="K56" s="5"/>
      <c r="L56" s="5"/>
      <c r="M56" s="5"/>
    </row>
    <row r="57" spans="1:13" x14ac:dyDescent="0.25">
      <c r="A57" s="4"/>
      <c r="B57" s="4"/>
      <c r="C57" s="5"/>
      <c r="D57" s="5"/>
      <c r="E57" s="5"/>
      <c r="F57" s="5"/>
      <c r="G57" s="55"/>
      <c r="H57" s="5"/>
      <c r="I57" s="54"/>
      <c r="J57" s="5"/>
      <c r="K57" s="5"/>
      <c r="L57" s="5"/>
      <c r="M57" s="5"/>
    </row>
    <row r="58" spans="1:13" x14ac:dyDescent="0.25">
      <c r="A58" s="4"/>
      <c r="B58" s="4"/>
      <c r="C58" s="5"/>
      <c r="D58" s="5"/>
      <c r="E58" s="5"/>
      <c r="F58" s="5"/>
      <c r="G58" s="55"/>
      <c r="H58" s="5"/>
      <c r="I58" s="54"/>
      <c r="J58" s="5"/>
      <c r="K58" s="5"/>
      <c r="L58" s="5"/>
      <c r="M58" s="5"/>
    </row>
    <row r="59" spans="1:13" x14ac:dyDescent="0.25">
      <c r="A59" s="4"/>
      <c r="B59" s="4"/>
      <c r="C59" s="5"/>
      <c r="D59" s="5"/>
      <c r="E59" s="5"/>
      <c r="F59" s="5"/>
      <c r="G59" s="55"/>
      <c r="H59" s="5"/>
      <c r="I59" s="54"/>
      <c r="J59" s="5"/>
      <c r="K59" s="5"/>
      <c r="L59" s="5"/>
      <c r="M59" s="5"/>
    </row>
    <row r="60" spans="1:13" x14ac:dyDescent="0.25">
      <c r="A60" s="4"/>
    </row>
  </sheetData>
  <mergeCells count="41">
    <mergeCell ref="B43:D43"/>
    <mergeCell ref="F1:H1"/>
    <mergeCell ref="B7:O7"/>
    <mergeCell ref="B14:O14"/>
    <mergeCell ref="B1:E1"/>
    <mergeCell ref="B15:O15"/>
    <mergeCell ref="I1:K1"/>
    <mergeCell ref="L1:O1"/>
    <mergeCell ref="B28:L28"/>
    <mergeCell ref="B32:L32"/>
    <mergeCell ref="B36:L36"/>
    <mergeCell ref="B40:L40"/>
    <mergeCell ref="N26:O26"/>
    <mergeCell ref="N28:O28"/>
    <mergeCell ref="N32:O32"/>
    <mergeCell ref="N36:O36"/>
    <mergeCell ref="P26:Q26"/>
    <mergeCell ref="P28:Q28"/>
    <mergeCell ref="P32:Q32"/>
    <mergeCell ref="P36:Q36"/>
    <mergeCell ref="R26:S26"/>
    <mergeCell ref="R28:S28"/>
    <mergeCell ref="R32:S32"/>
    <mergeCell ref="R36:S36"/>
    <mergeCell ref="P40:Q40"/>
    <mergeCell ref="R40:S40"/>
    <mergeCell ref="P29:Q29"/>
    <mergeCell ref="P30:Q30"/>
    <mergeCell ref="P31:Q31"/>
    <mergeCell ref="P33:Q33"/>
    <mergeCell ref="P34:Q34"/>
    <mergeCell ref="P35:Q35"/>
    <mergeCell ref="P37:Q37"/>
    <mergeCell ref="P38:Q38"/>
    <mergeCell ref="P39:Q39"/>
    <mergeCell ref="P41:Q41"/>
    <mergeCell ref="P42:Q42"/>
    <mergeCell ref="N41:O41"/>
    <mergeCell ref="N42:O42"/>
    <mergeCell ref="N38:O38"/>
    <mergeCell ref="N40:O40"/>
  </mergeCells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workbookViewId="0">
      <selection activeCell="A11" sqref="A11:N12"/>
    </sheetView>
  </sheetViews>
  <sheetFormatPr defaultColWidth="9.140625" defaultRowHeight="15" x14ac:dyDescent="0.25"/>
  <cols>
    <col min="1" max="1" width="8.85546875" style="6" bestFit="1" customWidth="1"/>
    <col min="2" max="2" width="8.7109375" style="6" bestFit="1" customWidth="1"/>
    <col min="3" max="3" width="15.28515625" style="6" bestFit="1" customWidth="1"/>
    <col min="4" max="4" width="13.42578125" style="6" bestFit="1" customWidth="1"/>
    <col min="5" max="5" width="16.28515625" style="6" bestFit="1" customWidth="1"/>
    <col min="6" max="6" width="16" style="6" bestFit="1" customWidth="1"/>
    <col min="7" max="7" width="15.28515625" style="6" bestFit="1" customWidth="1"/>
    <col min="8" max="8" width="15" style="6" bestFit="1" customWidth="1"/>
    <col min="9" max="9" width="16" style="6" bestFit="1" customWidth="1"/>
    <col min="10" max="10" width="16.42578125" style="6" bestFit="1" customWidth="1"/>
    <col min="11" max="11" width="13.85546875" style="6" bestFit="1" customWidth="1"/>
    <col min="12" max="12" width="13.5703125" style="14" bestFit="1" customWidth="1"/>
    <col min="13" max="14" width="16.28515625" style="14" bestFit="1" customWidth="1"/>
    <col min="15" max="16384" width="9.140625" style="6"/>
  </cols>
  <sheetData>
    <row r="1" spans="1:14" ht="15.75" thickBot="1" x14ac:dyDescent="0.3">
      <c r="A1" s="8" t="s">
        <v>8</v>
      </c>
    </row>
    <row r="2" spans="1:14" ht="15.75" thickBot="1" x14ac:dyDescent="0.3">
      <c r="B2" s="6" t="s">
        <v>4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48</v>
      </c>
      <c r="L2" s="16" t="s">
        <v>17</v>
      </c>
      <c r="M2" s="17" t="s">
        <v>18</v>
      </c>
      <c r="N2" s="18" t="s">
        <v>18</v>
      </c>
    </row>
    <row r="3" spans="1:14" s="8" customFormat="1" ht="13.5" thickBot="1" x14ac:dyDescent="0.25">
      <c r="A3" s="8" t="s">
        <v>167</v>
      </c>
      <c r="B3" s="9" t="s">
        <v>1</v>
      </c>
      <c r="C3" s="8" t="s">
        <v>168</v>
      </c>
      <c r="D3" s="8" t="s">
        <v>169</v>
      </c>
      <c r="E3" s="8" t="s">
        <v>170</v>
      </c>
      <c r="F3" s="8" t="s">
        <v>171</v>
      </c>
      <c r="G3" s="8" t="s">
        <v>172</v>
      </c>
      <c r="H3" s="8" t="s">
        <v>173</v>
      </c>
      <c r="I3" s="8" t="s">
        <v>174</v>
      </c>
      <c r="J3" s="8" t="s">
        <v>175</v>
      </c>
      <c r="K3" s="31" t="s">
        <v>65</v>
      </c>
      <c r="L3" s="20" t="s">
        <v>176</v>
      </c>
      <c r="M3" s="20" t="s">
        <v>46</v>
      </c>
      <c r="N3" s="20"/>
    </row>
    <row r="4" spans="1:14" s="8" customFormat="1" ht="13.5" thickBot="1" x14ac:dyDescent="0.25">
      <c r="A4" s="8" t="s">
        <v>177</v>
      </c>
      <c r="B4" s="10" t="s">
        <v>2</v>
      </c>
      <c r="C4" s="8" t="s">
        <v>178</v>
      </c>
      <c r="D4" s="8" t="s">
        <v>179</v>
      </c>
      <c r="E4" s="8" t="s">
        <v>180</v>
      </c>
      <c r="F4" s="8" t="s">
        <v>181</v>
      </c>
      <c r="G4" s="8" t="s">
        <v>182</v>
      </c>
      <c r="H4" s="8" t="s">
        <v>183</v>
      </c>
      <c r="I4" s="8" t="s">
        <v>184</v>
      </c>
      <c r="J4" s="8" t="s">
        <v>185</v>
      </c>
      <c r="K4" s="31" t="s">
        <v>65</v>
      </c>
      <c r="L4" s="20" t="s">
        <v>186</v>
      </c>
      <c r="M4" s="20" t="s">
        <v>187</v>
      </c>
      <c r="N4" s="20"/>
    </row>
    <row r="5" spans="1:14" s="8" customFormat="1" ht="13.5" thickBot="1" x14ac:dyDescent="0.25">
      <c r="A5" s="8" t="s">
        <v>188</v>
      </c>
      <c r="B5" s="11" t="s">
        <v>0</v>
      </c>
      <c r="C5" s="8" t="s">
        <v>189</v>
      </c>
      <c r="D5" s="8" t="s">
        <v>190</v>
      </c>
      <c r="E5" s="8" t="s">
        <v>191</v>
      </c>
      <c r="F5" s="8" t="s">
        <v>192</v>
      </c>
      <c r="G5" s="8" t="s">
        <v>193</v>
      </c>
      <c r="H5" s="8" t="s">
        <v>194</v>
      </c>
      <c r="I5" s="8" t="s">
        <v>195</v>
      </c>
      <c r="J5" s="8" t="s">
        <v>196</v>
      </c>
      <c r="K5" s="8" t="s">
        <v>197</v>
      </c>
      <c r="L5" s="32" t="s">
        <v>198</v>
      </c>
      <c r="M5" s="32" t="s">
        <v>199</v>
      </c>
      <c r="N5" s="32"/>
    </row>
    <row r="6" spans="1:14" s="8" customFormat="1" ht="13.5" thickBot="1" x14ac:dyDescent="0.25">
      <c r="A6" s="8" t="s">
        <v>44</v>
      </c>
      <c r="B6" s="12" t="s">
        <v>3</v>
      </c>
      <c r="C6" s="177" t="s">
        <v>62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</row>
    <row r="7" spans="1:14" ht="8.2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5"/>
      <c r="M7" s="15"/>
      <c r="N7" s="15"/>
    </row>
    <row r="8" spans="1:14" ht="15.75" thickBot="1" x14ac:dyDescent="0.3">
      <c r="A8" s="8" t="s">
        <v>9</v>
      </c>
    </row>
    <row r="9" spans="1:14" ht="15.75" thickBot="1" x14ac:dyDescent="0.3">
      <c r="B9" s="6" t="s">
        <v>4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23</v>
      </c>
      <c r="H9" s="6" t="s">
        <v>24</v>
      </c>
      <c r="I9" s="6" t="s">
        <v>25</v>
      </c>
      <c r="J9" s="6" t="s">
        <v>26</v>
      </c>
      <c r="K9" s="6" t="s">
        <v>48</v>
      </c>
      <c r="L9" s="16" t="s">
        <v>17</v>
      </c>
      <c r="M9" s="17" t="s">
        <v>18</v>
      </c>
      <c r="N9" s="18" t="s">
        <v>18</v>
      </c>
    </row>
    <row r="10" spans="1:14" s="8" customFormat="1" ht="13.5" thickBot="1" x14ac:dyDescent="0.25">
      <c r="A10" s="8" t="s">
        <v>167</v>
      </c>
      <c r="B10" s="9" t="s">
        <v>1</v>
      </c>
      <c r="C10" s="8" t="s">
        <v>81</v>
      </c>
      <c r="D10" s="8" t="s">
        <v>82</v>
      </c>
      <c r="E10" s="8" t="s">
        <v>83</v>
      </c>
      <c r="F10" s="8" t="s">
        <v>87</v>
      </c>
      <c r="G10" s="8" t="s">
        <v>200</v>
      </c>
      <c r="H10" s="8" t="s">
        <v>89</v>
      </c>
      <c r="I10" s="8" t="s">
        <v>84</v>
      </c>
      <c r="J10" s="8" t="s">
        <v>85</v>
      </c>
      <c r="K10" s="31" t="s">
        <v>65</v>
      </c>
      <c r="L10" s="20" t="s">
        <v>98</v>
      </c>
      <c r="M10" s="20" t="s">
        <v>99</v>
      </c>
      <c r="N10" s="20" t="s">
        <v>45</v>
      </c>
    </row>
    <row r="11" spans="1:14" s="8" customFormat="1" ht="13.5" thickBot="1" x14ac:dyDescent="0.25">
      <c r="A11" s="8" t="s">
        <v>177</v>
      </c>
      <c r="B11" s="10" t="s">
        <v>2</v>
      </c>
      <c r="C11" s="8" t="s">
        <v>86</v>
      </c>
      <c r="D11" s="8" t="s">
        <v>95</v>
      </c>
      <c r="E11" s="8" t="s">
        <v>88</v>
      </c>
      <c r="F11" s="8" t="s">
        <v>90</v>
      </c>
      <c r="G11" s="8" t="s">
        <v>91</v>
      </c>
      <c r="H11" s="8" t="s">
        <v>201</v>
      </c>
      <c r="I11" s="8" t="s">
        <v>92</v>
      </c>
      <c r="J11" s="8" t="s">
        <v>93</v>
      </c>
      <c r="K11" s="31" t="s">
        <v>65</v>
      </c>
      <c r="L11" s="20" t="s">
        <v>101</v>
      </c>
      <c r="M11" s="20" t="s">
        <v>202</v>
      </c>
      <c r="N11" s="20" t="s">
        <v>100</v>
      </c>
    </row>
    <row r="12" spans="1:14" s="8" customFormat="1" ht="13.5" thickBot="1" x14ac:dyDescent="0.25">
      <c r="A12" s="8" t="s">
        <v>188</v>
      </c>
      <c r="B12" s="11" t="s">
        <v>0</v>
      </c>
      <c r="C12" s="8" t="s">
        <v>203</v>
      </c>
      <c r="D12" s="8" t="s">
        <v>204</v>
      </c>
      <c r="E12" s="8" t="s">
        <v>94</v>
      </c>
      <c r="F12" s="8" t="s">
        <v>97</v>
      </c>
      <c r="G12" s="8" t="s">
        <v>205</v>
      </c>
      <c r="H12" s="8" t="s">
        <v>206</v>
      </c>
      <c r="I12" s="8" t="s">
        <v>207</v>
      </c>
      <c r="J12" s="8" t="s">
        <v>96</v>
      </c>
      <c r="K12" s="33" t="s">
        <v>65</v>
      </c>
      <c r="L12" s="34" t="s">
        <v>102</v>
      </c>
      <c r="M12" s="32" t="s">
        <v>103</v>
      </c>
      <c r="N12" s="35"/>
    </row>
    <row r="13" spans="1:14" s="8" customFormat="1" ht="13.5" thickBot="1" x14ac:dyDescent="0.25">
      <c r="B13" s="12" t="s">
        <v>3</v>
      </c>
      <c r="C13" s="177" t="s">
        <v>107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9"/>
    </row>
    <row r="14" spans="1:14" ht="8.2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5"/>
      <c r="M14" s="15"/>
      <c r="N14" s="15"/>
    </row>
    <row r="15" spans="1:14" ht="15.75" thickBot="1" x14ac:dyDescent="0.3">
      <c r="A15" s="8" t="s">
        <v>10</v>
      </c>
    </row>
    <row r="16" spans="1:14" ht="15.75" thickBot="1" x14ac:dyDescent="0.3">
      <c r="B16" s="6" t="s">
        <v>4</v>
      </c>
      <c r="C16" s="6" t="s">
        <v>19</v>
      </c>
      <c r="D16" s="6" t="s">
        <v>20</v>
      </c>
      <c r="E16" s="6" t="s">
        <v>21</v>
      </c>
      <c r="F16" s="6" t="s">
        <v>22</v>
      </c>
      <c r="G16" s="6" t="s">
        <v>23</v>
      </c>
      <c r="H16" s="6" t="s">
        <v>24</v>
      </c>
      <c r="I16" s="6" t="s">
        <v>25</v>
      </c>
      <c r="J16" s="6" t="s">
        <v>26</v>
      </c>
      <c r="K16" s="6" t="s">
        <v>48</v>
      </c>
      <c r="L16" s="16" t="s">
        <v>17</v>
      </c>
      <c r="M16" s="17" t="s">
        <v>18</v>
      </c>
      <c r="N16" s="18" t="s">
        <v>18</v>
      </c>
    </row>
    <row r="17" spans="1:14" s="8" customFormat="1" ht="13.5" thickBot="1" x14ac:dyDescent="0.25">
      <c r="A17" s="8" t="s">
        <v>167</v>
      </c>
      <c r="B17" s="9" t="s">
        <v>1</v>
      </c>
      <c r="C17" s="8" t="s">
        <v>39</v>
      </c>
      <c r="D17" s="8" t="s">
        <v>50</v>
      </c>
      <c r="E17" s="8" t="s">
        <v>208</v>
      </c>
      <c r="F17" s="8" t="s">
        <v>38</v>
      </c>
      <c r="G17" s="8" t="s">
        <v>37</v>
      </c>
      <c r="H17" s="8" t="s">
        <v>55</v>
      </c>
      <c r="I17" s="8" t="s">
        <v>40</v>
      </c>
      <c r="J17" s="8" t="s">
        <v>209</v>
      </c>
      <c r="K17" s="31" t="s">
        <v>65</v>
      </c>
      <c r="L17" s="22" t="s">
        <v>47</v>
      </c>
      <c r="M17" s="23" t="s">
        <v>42</v>
      </c>
      <c r="N17" s="24" t="s">
        <v>51</v>
      </c>
    </row>
    <row r="18" spans="1:14" s="8" customFormat="1" ht="13.5" thickBot="1" x14ac:dyDescent="0.25">
      <c r="A18" s="8" t="s">
        <v>177</v>
      </c>
      <c r="B18" s="10" t="s">
        <v>2</v>
      </c>
      <c r="C18" s="8" t="s">
        <v>49</v>
      </c>
      <c r="D18" s="8" t="s">
        <v>60</v>
      </c>
      <c r="E18" s="8" t="s">
        <v>61</v>
      </c>
      <c r="F18" s="8" t="s">
        <v>54</v>
      </c>
      <c r="G18" s="8" t="s">
        <v>57</v>
      </c>
      <c r="H18" s="8" t="s">
        <v>210</v>
      </c>
      <c r="I18" s="8" t="s">
        <v>211</v>
      </c>
      <c r="J18" s="8" t="s">
        <v>56</v>
      </c>
      <c r="K18" s="60" t="s">
        <v>53</v>
      </c>
      <c r="L18" s="22" t="s">
        <v>212</v>
      </c>
      <c r="M18" s="23" t="s">
        <v>213</v>
      </c>
      <c r="N18" s="24"/>
    </row>
    <row r="19" spans="1:14" s="8" customFormat="1" ht="13.5" thickBot="1" x14ac:dyDescent="0.25">
      <c r="A19" s="8" t="s">
        <v>188</v>
      </c>
      <c r="B19" s="11" t="s">
        <v>0</v>
      </c>
      <c r="C19" s="8" t="s">
        <v>52</v>
      </c>
      <c r="D19" s="8" t="s">
        <v>59</v>
      </c>
      <c r="E19" s="8" t="s">
        <v>105</v>
      </c>
      <c r="F19" s="8" t="s">
        <v>214</v>
      </c>
      <c r="G19" s="8" t="s">
        <v>58</v>
      </c>
      <c r="H19" s="8" t="s">
        <v>106</v>
      </c>
      <c r="I19" s="8" t="s">
        <v>215</v>
      </c>
      <c r="J19" s="8" t="s">
        <v>104</v>
      </c>
      <c r="K19" s="60" t="s">
        <v>41</v>
      </c>
      <c r="L19" s="25" t="s">
        <v>43</v>
      </c>
      <c r="M19" s="26" t="s">
        <v>216</v>
      </c>
      <c r="N19" s="27"/>
    </row>
    <row r="20" spans="1:14" s="8" customFormat="1" ht="13.5" thickBot="1" x14ac:dyDescent="0.25">
      <c r="A20" s="8" t="s">
        <v>44</v>
      </c>
      <c r="B20" s="12" t="s">
        <v>3</v>
      </c>
      <c r="C20" s="177" t="s">
        <v>111</v>
      </c>
      <c r="D20" s="178"/>
      <c r="E20" s="178"/>
      <c r="F20" s="178"/>
      <c r="G20" s="178"/>
      <c r="H20" s="178"/>
      <c r="I20" s="178"/>
      <c r="J20" s="178"/>
      <c r="K20" s="180"/>
      <c r="L20" s="180"/>
      <c r="M20" s="180"/>
      <c r="N20" s="181"/>
    </row>
    <row r="21" spans="1:14" ht="8.2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5"/>
      <c r="M21" s="15"/>
      <c r="N21" s="15"/>
    </row>
    <row r="22" spans="1:14" ht="15.75" thickBot="1" x14ac:dyDescent="0.3">
      <c r="A22" s="8" t="s">
        <v>11</v>
      </c>
    </row>
    <row r="23" spans="1:14" ht="15.75" thickBot="1" x14ac:dyDescent="0.3">
      <c r="B23" s="6" t="s">
        <v>4</v>
      </c>
      <c r="C23" s="6" t="s">
        <v>19</v>
      </c>
      <c r="D23" s="6" t="s">
        <v>20</v>
      </c>
      <c r="E23" s="6" t="s">
        <v>21</v>
      </c>
      <c r="F23" s="6" t="s">
        <v>22</v>
      </c>
      <c r="G23" s="6" t="s">
        <v>23</v>
      </c>
      <c r="H23" s="6" t="s">
        <v>24</v>
      </c>
      <c r="I23" s="6" t="s">
        <v>25</v>
      </c>
      <c r="J23" s="6" t="s">
        <v>26</v>
      </c>
      <c r="K23" s="6" t="s">
        <v>48</v>
      </c>
      <c r="L23" s="28" t="s">
        <v>17</v>
      </c>
      <c r="M23" s="29" t="s">
        <v>18</v>
      </c>
      <c r="N23" s="30" t="s">
        <v>18</v>
      </c>
    </row>
    <row r="24" spans="1:14" s="8" customFormat="1" ht="13.5" thickBot="1" x14ac:dyDescent="0.25">
      <c r="A24" s="8" t="s">
        <v>177</v>
      </c>
      <c r="B24" s="9" t="s">
        <v>1</v>
      </c>
      <c r="C24" s="8" t="s">
        <v>28</v>
      </c>
      <c r="D24" s="8" t="s">
        <v>34</v>
      </c>
      <c r="E24" s="8" t="s">
        <v>29</v>
      </c>
      <c r="F24" s="8" t="s">
        <v>30</v>
      </c>
      <c r="G24" s="8" t="s">
        <v>32</v>
      </c>
      <c r="H24" s="8" t="s">
        <v>219</v>
      </c>
      <c r="I24" s="8" t="s">
        <v>33</v>
      </c>
      <c r="J24" s="8" t="s">
        <v>220</v>
      </c>
      <c r="K24" s="31" t="s">
        <v>65</v>
      </c>
      <c r="L24" s="25" t="s">
        <v>27</v>
      </c>
      <c r="M24" s="26" t="s">
        <v>63</v>
      </c>
      <c r="N24" s="27" t="s">
        <v>108</v>
      </c>
    </row>
    <row r="25" spans="1:14" s="8" customFormat="1" ht="13.5" thickBot="1" x14ac:dyDescent="0.25">
      <c r="A25" s="8" t="s">
        <v>188</v>
      </c>
      <c r="B25" s="10" t="s">
        <v>2</v>
      </c>
      <c r="C25" s="8" t="s">
        <v>221</v>
      </c>
      <c r="D25" s="8" t="s">
        <v>35</v>
      </c>
      <c r="E25" s="8" t="s">
        <v>64</v>
      </c>
      <c r="F25" s="8" t="s">
        <v>31</v>
      </c>
      <c r="G25" s="8" t="s">
        <v>222</v>
      </c>
      <c r="H25" s="8" t="s">
        <v>223</v>
      </c>
      <c r="I25" s="8" t="s">
        <v>36</v>
      </c>
      <c r="J25" s="8" t="s">
        <v>110</v>
      </c>
      <c r="K25" s="60" t="s">
        <v>224</v>
      </c>
      <c r="L25" s="19" t="s">
        <v>225</v>
      </c>
      <c r="M25" s="20" t="s">
        <v>226</v>
      </c>
      <c r="N25" s="21" t="s">
        <v>109</v>
      </c>
    </row>
    <row r="26" spans="1:14" s="8" customFormat="1" ht="13.5" thickBot="1" x14ac:dyDescent="0.25">
      <c r="A26" s="8" t="s">
        <v>44</v>
      </c>
      <c r="B26" s="11" t="s">
        <v>0</v>
      </c>
      <c r="C26" s="177" t="s">
        <v>217</v>
      </c>
      <c r="D26" s="178"/>
      <c r="E26" s="178"/>
      <c r="F26" s="178"/>
      <c r="G26" s="178"/>
      <c r="H26" s="178"/>
      <c r="I26" s="178"/>
      <c r="J26" s="178"/>
      <c r="K26" s="180"/>
      <c r="L26" s="180"/>
      <c r="M26" s="180"/>
      <c r="N26" s="181"/>
    </row>
    <row r="27" spans="1:14" s="8" customFormat="1" ht="13.5" thickBot="1" x14ac:dyDescent="0.25">
      <c r="A27" s="8" t="s">
        <v>44</v>
      </c>
      <c r="B27" s="12" t="s">
        <v>3</v>
      </c>
      <c r="C27" s="177" t="s">
        <v>218</v>
      </c>
      <c r="D27" s="178"/>
      <c r="E27" s="178"/>
      <c r="F27" s="178"/>
      <c r="G27" s="178"/>
      <c r="H27" s="178"/>
      <c r="I27" s="178"/>
      <c r="J27" s="178"/>
      <c r="K27" s="180"/>
      <c r="L27" s="180"/>
      <c r="M27" s="180"/>
      <c r="N27" s="181"/>
    </row>
    <row r="28" spans="1:14" ht="8.2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5"/>
      <c r="M28" s="15"/>
      <c r="N28" s="15"/>
    </row>
  </sheetData>
  <mergeCells count="5">
    <mergeCell ref="C13:N13"/>
    <mergeCell ref="C6:N6"/>
    <mergeCell ref="C20:N20"/>
    <mergeCell ref="C27:N27"/>
    <mergeCell ref="C26:N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Teams</vt:lpstr>
      <vt:lpstr>Sheet3</vt:lpstr>
    </vt:vector>
  </TitlesOfParts>
  <Company>Franciscan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</dc:creator>
  <cp:lastModifiedBy>Rob Thomson</cp:lastModifiedBy>
  <cp:lastPrinted>2018-01-09T20:08:48Z</cp:lastPrinted>
  <dcterms:created xsi:type="dcterms:W3CDTF">2014-11-10T15:07:14Z</dcterms:created>
  <dcterms:modified xsi:type="dcterms:W3CDTF">2018-08-14T19:08:54Z</dcterms:modified>
</cp:coreProperties>
</file>